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rginų asmeniniai" sheetId="1" r:id="rId1"/>
    <sheet name="vaikinų asmeniniai" sheetId="2" r:id="rId2"/>
    <sheet name="vaikinų kmandiniai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<sst xmlns="http://schemas.openxmlformats.org/spreadsheetml/2006/main" count="49" uniqueCount="20">
  <si>
    <t>Asmeniniai rezultatai</t>
  </si>
  <si>
    <t>Komanda</t>
  </si>
  <si>
    <t>Pavardė, vardas</t>
  </si>
  <si>
    <t>Gimimo data</t>
  </si>
  <si>
    <t>60 m bėgimas</t>
  </si>
  <si>
    <t>Šuolis į tolį</t>
  </si>
  <si>
    <t>Kamuoliuko m.</t>
  </si>
  <si>
    <t>500 m bėgimas</t>
  </si>
  <si>
    <t>Taškų suma</t>
  </si>
  <si>
    <t>Vieta</t>
  </si>
  <si>
    <t>Rezultatas</t>
  </si>
  <si>
    <t>Taškai</t>
  </si>
  <si>
    <t>NK</t>
  </si>
  <si>
    <t>Varžybų vyr. teisėjas</t>
  </si>
  <si>
    <t>Varžybų vyr sekretorius</t>
  </si>
  <si>
    <t>800 m bėgimas</t>
  </si>
  <si>
    <t xml:space="preserve">Taškų </t>
  </si>
  <si>
    <t>suma</t>
  </si>
  <si>
    <t>Komandiniai rezultatai</t>
  </si>
  <si>
    <t>Eil. Nr.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</si>
</sst>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"/>
    <numFmt numFmtId="165" formatCode="yyyy\-mm\-dd;@"/>
    <numFmt numFmtId="166" formatCode="0.000"/>
    <numFmt numFmtId="167" formatCode="yy/mm/dd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6" fontId="2" fillId="0" borderId="14" xfId="0" applyNumberFormat="1" applyFont="1" applyBorder="1" applyAlignment="1" applyProtection="1">
      <alignment horizontal="center" vertical="center"/>
      <protection locked="0"/>
    </xf>
    <xf numFmtId="167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dita\AppData\Local\Temp\2015-05-11%20mergin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dita\AppData\Local\Temp\2015-05-11%20vaikin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  <sheetName val="500 m"/>
    </sheetNames>
    <sheetDataSet>
      <sheetData sheetId="1">
        <row r="1">
          <cell r="B1" t="str">
            <v>Utenos rajono lengvosios atletikos keturkovės varžybos, skirtos Utenos DSC taurei laimėti</v>
          </cell>
        </row>
        <row r="3">
          <cell r="B3" t="str">
            <v>Utena, 2016-05-11</v>
          </cell>
          <cell r="I3" t="str">
            <v>Merginos</v>
          </cell>
        </row>
        <row r="10">
          <cell r="A10" t="str">
            <v>individualiai</v>
          </cell>
          <cell r="B10" t="str">
            <v>Nerija Matelytė</v>
          </cell>
          <cell r="D10">
            <v>9.14</v>
          </cell>
          <cell r="E10">
            <v>72</v>
          </cell>
          <cell r="F10">
            <v>386</v>
          </cell>
          <cell r="G10">
            <v>52</v>
          </cell>
          <cell r="H10">
            <v>18.95</v>
          </cell>
          <cell r="I10">
            <v>22</v>
          </cell>
          <cell r="J10">
            <v>0.0011689814814814816</v>
          </cell>
          <cell r="K10">
            <v>53</v>
          </cell>
        </row>
        <row r="11">
          <cell r="A11" t="str">
            <v>individualiai</v>
          </cell>
          <cell r="B11" t="str">
            <v>Fausta Rutkauskaitė</v>
          </cell>
          <cell r="C11">
            <v>37257</v>
          </cell>
          <cell r="D11">
            <v>8.44</v>
          </cell>
          <cell r="E11">
            <v>96</v>
          </cell>
          <cell r="F11">
            <v>454</v>
          </cell>
          <cell r="G11">
            <v>74</v>
          </cell>
          <cell r="H11">
            <v>30.45</v>
          </cell>
          <cell r="I11">
            <v>44</v>
          </cell>
          <cell r="J11">
            <v>0.0010763888888888889</v>
          </cell>
          <cell r="K11">
            <v>72</v>
          </cell>
        </row>
        <row r="12">
          <cell r="A12" t="str">
            <v>individualiai</v>
          </cell>
          <cell r="B12" t="str">
            <v>Urtė Stalnionytė</v>
          </cell>
          <cell r="C12">
            <v>37622</v>
          </cell>
          <cell r="D12">
            <v>8.83</v>
          </cell>
          <cell r="E12">
            <v>82</v>
          </cell>
          <cell r="F12">
            <v>330</v>
          </cell>
          <cell r="G12">
            <v>33</v>
          </cell>
          <cell r="H12">
            <v>17.87</v>
          </cell>
          <cell r="I12">
            <v>20</v>
          </cell>
          <cell r="J12">
            <v>0.0012268518518518518</v>
          </cell>
          <cell r="K12">
            <v>43</v>
          </cell>
        </row>
        <row r="13">
          <cell r="A13" t="str">
            <v>individualiai</v>
          </cell>
          <cell r="B13" t="str">
            <v>Justina Bazytė</v>
          </cell>
          <cell r="C13">
            <v>37987</v>
          </cell>
          <cell r="D13">
            <v>9.96</v>
          </cell>
          <cell r="E13">
            <v>49</v>
          </cell>
          <cell r="F13">
            <v>260</v>
          </cell>
          <cell r="G13">
            <v>10</v>
          </cell>
          <cell r="H13">
            <v>24.9</v>
          </cell>
          <cell r="I13">
            <v>33</v>
          </cell>
          <cell r="J13">
            <v>0.0012847222222222223</v>
          </cell>
          <cell r="K13">
            <v>33</v>
          </cell>
        </row>
        <row r="14">
          <cell r="A14" t="str">
            <v>individualiai</v>
          </cell>
          <cell r="B14" t="str">
            <v>Jovita Klietkutė</v>
          </cell>
          <cell r="C14">
            <v>37987</v>
          </cell>
          <cell r="D14">
            <v>10.08</v>
          </cell>
          <cell r="E14">
            <v>46</v>
          </cell>
          <cell r="F14">
            <v>351</v>
          </cell>
          <cell r="G14">
            <v>40</v>
          </cell>
          <cell r="H14">
            <v>29.9</v>
          </cell>
          <cell r="I14">
            <v>43</v>
          </cell>
          <cell r="J14">
            <v>0.0015393518518518519</v>
          </cell>
          <cell r="K14">
            <v>6</v>
          </cell>
        </row>
        <row r="15">
          <cell r="A15" t="str">
            <v>individualiai</v>
          </cell>
          <cell r="B15" t="str">
            <v>Evelina Leiputė</v>
          </cell>
          <cell r="C15">
            <v>37987</v>
          </cell>
          <cell r="D15">
            <v>9.8</v>
          </cell>
          <cell r="E15">
            <v>51</v>
          </cell>
          <cell r="F15">
            <v>369</v>
          </cell>
          <cell r="G15">
            <v>46</v>
          </cell>
          <cell r="H15">
            <v>37</v>
          </cell>
          <cell r="I15">
            <v>57</v>
          </cell>
          <cell r="J15">
            <v>0.0015393518518518519</v>
          </cell>
          <cell r="K15">
            <v>6</v>
          </cell>
        </row>
        <row r="24">
          <cell r="A24" t="str">
            <v>individualiai</v>
          </cell>
          <cell r="B24" t="str">
            <v>Sandra Pervenytė</v>
          </cell>
          <cell r="C24">
            <v>37622</v>
          </cell>
          <cell r="D24">
            <v>8.71</v>
          </cell>
          <cell r="E24">
            <v>85</v>
          </cell>
          <cell r="F24">
            <v>451</v>
          </cell>
          <cell r="G24">
            <v>73</v>
          </cell>
          <cell r="H24">
            <v>27.9</v>
          </cell>
          <cell r="I24">
            <v>39</v>
          </cell>
          <cell r="J24">
            <v>0.0010069444444444444</v>
          </cell>
          <cell r="K24">
            <v>88</v>
          </cell>
        </row>
        <row r="25">
          <cell r="A25" t="str">
            <v>individualiai</v>
          </cell>
          <cell r="B25" t="str">
            <v>Giedrė Valančiauskaitė</v>
          </cell>
          <cell r="C25">
            <v>37622</v>
          </cell>
          <cell r="D25">
            <v>9.1</v>
          </cell>
          <cell r="E25">
            <v>72</v>
          </cell>
          <cell r="F25">
            <v>346</v>
          </cell>
          <cell r="G25">
            <v>38</v>
          </cell>
          <cell r="H25">
            <v>21.7</v>
          </cell>
          <cell r="I25">
            <v>27</v>
          </cell>
          <cell r="J25">
            <v>0.0016782407407407406</v>
          </cell>
          <cell r="K25">
            <v>1</v>
          </cell>
        </row>
        <row r="26">
          <cell r="A26" t="str">
            <v>individualiai</v>
          </cell>
          <cell r="B26" t="str">
            <v>Liucija Drazdauskaitė</v>
          </cell>
          <cell r="D26">
            <v>8.81</v>
          </cell>
          <cell r="E26">
            <v>82</v>
          </cell>
          <cell r="F26">
            <v>386</v>
          </cell>
          <cell r="G26">
            <v>52</v>
          </cell>
          <cell r="H26">
            <v>33.96</v>
          </cell>
          <cell r="I26">
            <v>51</v>
          </cell>
          <cell r="J26">
            <v>0.0014814814814814814</v>
          </cell>
          <cell r="K26">
            <v>10</v>
          </cell>
        </row>
        <row r="28">
          <cell r="A28" t="str">
            <v>individualiai</v>
          </cell>
          <cell r="B28" t="str">
            <v>Laura Pervenytė</v>
          </cell>
          <cell r="C28">
            <v>36526</v>
          </cell>
          <cell r="D28">
            <v>8.39</v>
          </cell>
          <cell r="E28">
            <v>99</v>
          </cell>
          <cell r="F28">
            <v>495</v>
          </cell>
          <cell r="G28">
            <v>88</v>
          </cell>
          <cell r="H28">
            <v>8.5</v>
          </cell>
          <cell r="I28">
            <v>2</v>
          </cell>
          <cell r="J28">
            <v>0.0016782407407407406</v>
          </cell>
          <cell r="K28">
            <v>1</v>
          </cell>
        </row>
        <row r="29">
          <cell r="A29" t="str">
            <v>individualiai</v>
          </cell>
          <cell r="B29" t="str">
            <v>Liepa Mameniškytė</v>
          </cell>
          <cell r="C29">
            <v>37987</v>
          </cell>
          <cell r="D29">
            <v>9.25</v>
          </cell>
          <cell r="E29">
            <v>69</v>
          </cell>
          <cell r="F29">
            <v>360</v>
          </cell>
          <cell r="G29">
            <v>43</v>
          </cell>
          <cell r="H29">
            <v>8.5</v>
          </cell>
          <cell r="I29">
            <v>2</v>
          </cell>
          <cell r="J29">
            <v>0.0016782407407407406</v>
          </cell>
          <cell r="K29">
            <v>1</v>
          </cell>
        </row>
        <row r="34">
          <cell r="G34" t="str">
            <v>Jurgita Kirilovienė</v>
          </cell>
        </row>
        <row r="37">
          <cell r="G37" t="str">
            <v>Regina Butkienė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800 m"/>
      <sheetName val="tolis"/>
      <sheetName val="kamuoliukas"/>
    </sheetNames>
    <sheetDataSet>
      <sheetData sheetId="1">
        <row r="1">
          <cell r="B1" t="str">
            <v>Utenos rajono lengvosios atletikos keturkovės varžybos, skirtos Utenos DSC taurei laimėti</v>
          </cell>
        </row>
        <row r="3">
          <cell r="B3" t="str">
            <v>Utena, 2016-05-11</v>
          </cell>
          <cell r="I3" t="str">
            <v>Vaikinai</v>
          </cell>
        </row>
        <row r="5">
          <cell r="B5" t="str">
            <v>Aukštakalnio progimnazija</v>
          </cell>
          <cell r="L5">
            <v>899</v>
          </cell>
        </row>
        <row r="9">
          <cell r="A9" t="str">
            <v>Aukštakalnio</v>
          </cell>
          <cell r="B9" t="str">
            <v>Aurimas Jankauskas</v>
          </cell>
          <cell r="C9">
            <v>37257</v>
          </cell>
          <cell r="D9">
            <v>8.64</v>
          </cell>
          <cell r="E9">
            <v>65</v>
          </cell>
          <cell r="F9">
            <v>424</v>
          </cell>
          <cell r="G9">
            <v>37</v>
          </cell>
          <cell r="H9">
            <v>61</v>
          </cell>
          <cell r="I9">
            <v>74</v>
          </cell>
          <cell r="J9">
            <v>0.002511574074074074</v>
          </cell>
          <cell r="K9">
            <v>0</v>
          </cell>
        </row>
        <row r="10">
          <cell r="A10" t="str">
            <v>Aukštakalnio</v>
          </cell>
          <cell r="B10" t="str">
            <v>Augustinas Šapola</v>
          </cell>
          <cell r="C10">
            <v>37257</v>
          </cell>
          <cell r="D10">
            <v>9.51</v>
          </cell>
          <cell r="E10">
            <v>38</v>
          </cell>
          <cell r="F10">
            <v>373</v>
          </cell>
          <cell r="G10">
            <v>20</v>
          </cell>
          <cell r="H10">
            <v>46.3</v>
          </cell>
          <cell r="I10">
            <v>51</v>
          </cell>
          <cell r="J10">
            <v>0.002314814814814815</v>
          </cell>
          <cell r="K10">
            <v>4</v>
          </cell>
        </row>
        <row r="11">
          <cell r="A11" t="str">
            <v>Aukštakalnio</v>
          </cell>
          <cell r="B11" t="str">
            <v>Arnas Guntulis</v>
          </cell>
          <cell r="C11">
            <v>37257</v>
          </cell>
          <cell r="D11">
            <v>8.37</v>
          </cell>
          <cell r="E11">
            <v>75</v>
          </cell>
          <cell r="F11">
            <v>432</v>
          </cell>
          <cell r="G11">
            <v>39</v>
          </cell>
          <cell r="H11">
            <v>53</v>
          </cell>
          <cell r="I11">
            <v>62</v>
          </cell>
          <cell r="J11">
            <v>0.0019212962962962962</v>
          </cell>
          <cell r="K11">
            <v>36</v>
          </cell>
        </row>
        <row r="12">
          <cell r="A12" t="str">
            <v>Aukštakalnio</v>
          </cell>
          <cell r="B12" t="str">
            <v>Rokas Petrunaitis</v>
          </cell>
          <cell r="C12">
            <v>37257</v>
          </cell>
          <cell r="D12">
            <v>8.6</v>
          </cell>
          <cell r="E12">
            <v>65</v>
          </cell>
          <cell r="F12">
            <v>440</v>
          </cell>
          <cell r="G12">
            <v>42</v>
          </cell>
          <cell r="H12">
            <v>46.4</v>
          </cell>
          <cell r="I12">
            <v>51</v>
          </cell>
          <cell r="J12">
            <v>0.0019560185185185184</v>
          </cell>
          <cell r="K12">
            <v>32</v>
          </cell>
        </row>
        <row r="13">
          <cell r="A13" t="str">
            <v>Aukštakalnio</v>
          </cell>
          <cell r="B13" t="str">
            <v>Matas Rutkauskas</v>
          </cell>
          <cell r="C13">
            <v>37257</v>
          </cell>
          <cell r="D13">
            <v>8.3</v>
          </cell>
          <cell r="E13">
            <v>75</v>
          </cell>
          <cell r="F13">
            <v>456</v>
          </cell>
          <cell r="G13">
            <v>47</v>
          </cell>
          <cell r="H13">
            <v>43.2</v>
          </cell>
          <cell r="I13">
            <v>47</v>
          </cell>
          <cell r="J13">
            <v>0.001990740740740741</v>
          </cell>
          <cell r="K13">
            <v>28</v>
          </cell>
        </row>
        <row r="14">
          <cell r="A14" t="str">
            <v>Aukštakalnio</v>
          </cell>
          <cell r="B14" t="str">
            <v>Vakaris Kundavičius</v>
          </cell>
          <cell r="C14">
            <v>37257</v>
          </cell>
          <cell r="D14">
            <v>8.83</v>
          </cell>
          <cell r="E14">
            <v>58</v>
          </cell>
          <cell r="F14">
            <v>384</v>
          </cell>
          <cell r="G14">
            <v>23</v>
          </cell>
          <cell r="H14">
            <v>40.3</v>
          </cell>
          <cell r="I14">
            <v>43</v>
          </cell>
          <cell r="J14">
            <v>0.002673611111111111</v>
          </cell>
          <cell r="K14">
            <v>0</v>
          </cell>
        </row>
        <row r="18">
          <cell r="B18" t="str">
            <v>Vyturių progimnazija</v>
          </cell>
          <cell r="L18">
            <v>887</v>
          </cell>
        </row>
        <row r="22">
          <cell r="A22" t="str">
            <v>Vyturiai</v>
          </cell>
          <cell r="B22" t="str">
            <v>Diteris Šapoka</v>
          </cell>
          <cell r="C22">
            <v>37257</v>
          </cell>
          <cell r="D22">
            <v>8.95</v>
          </cell>
          <cell r="E22">
            <v>55</v>
          </cell>
          <cell r="F22">
            <v>398</v>
          </cell>
          <cell r="G22">
            <v>28</v>
          </cell>
          <cell r="H22">
            <v>55.35</v>
          </cell>
          <cell r="I22">
            <v>65</v>
          </cell>
          <cell r="J22">
            <v>0.002013888888888889</v>
          </cell>
          <cell r="K22">
            <v>26</v>
          </cell>
        </row>
        <row r="23">
          <cell r="A23" t="str">
            <v>Vyturiai</v>
          </cell>
          <cell r="B23" t="str">
            <v>Nedas Mikalauskas</v>
          </cell>
          <cell r="C23">
            <v>37257</v>
          </cell>
          <cell r="D23">
            <v>8.56</v>
          </cell>
          <cell r="E23">
            <v>68</v>
          </cell>
          <cell r="F23">
            <v>447</v>
          </cell>
          <cell r="G23">
            <v>44</v>
          </cell>
          <cell r="H23">
            <v>53.35</v>
          </cell>
          <cell r="I23">
            <v>62</v>
          </cell>
          <cell r="J23">
            <v>0.0018518518518518517</v>
          </cell>
          <cell r="K23">
            <v>45</v>
          </cell>
        </row>
        <row r="24">
          <cell r="A24" t="str">
            <v>Vyturiai</v>
          </cell>
          <cell r="B24" t="str">
            <v>Arijus Navikas</v>
          </cell>
          <cell r="C24">
            <v>37257</v>
          </cell>
          <cell r="D24">
            <v>8.93</v>
          </cell>
          <cell r="E24">
            <v>55</v>
          </cell>
          <cell r="F24">
            <v>430</v>
          </cell>
          <cell r="G24">
            <v>39</v>
          </cell>
          <cell r="H24">
            <v>53.65</v>
          </cell>
          <cell r="I24">
            <v>62</v>
          </cell>
          <cell r="J24">
            <v>0.0025810185185185185</v>
          </cell>
          <cell r="K24">
            <v>0</v>
          </cell>
        </row>
        <row r="25">
          <cell r="A25" t="str">
            <v>Vyturiai</v>
          </cell>
          <cell r="B25" t="str">
            <v>Ignas Čepė</v>
          </cell>
          <cell r="C25">
            <v>37257</v>
          </cell>
          <cell r="D25">
            <v>9.31</v>
          </cell>
          <cell r="E25">
            <v>44</v>
          </cell>
          <cell r="F25">
            <v>424</v>
          </cell>
          <cell r="G25">
            <v>37</v>
          </cell>
          <cell r="H25">
            <v>48.5</v>
          </cell>
          <cell r="I25">
            <v>54</v>
          </cell>
          <cell r="J25">
            <v>0.0022569444444444447</v>
          </cell>
          <cell r="K25">
            <v>6</v>
          </cell>
        </row>
        <row r="26">
          <cell r="A26" t="str">
            <v>Vyturiai</v>
          </cell>
          <cell r="B26" t="str">
            <v>Matas Narkūnas</v>
          </cell>
          <cell r="C26">
            <v>37257</v>
          </cell>
          <cell r="D26">
            <v>9</v>
          </cell>
          <cell r="E26">
            <v>52</v>
          </cell>
          <cell r="F26">
            <v>413</v>
          </cell>
          <cell r="G26">
            <v>33</v>
          </cell>
          <cell r="H26">
            <v>45.3</v>
          </cell>
          <cell r="I26">
            <v>50</v>
          </cell>
          <cell r="J26">
            <v>0.0019444444444444442</v>
          </cell>
          <cell r="K26">
            <v>33</v>
          </cell>
        </row>
        <row r="27">
          <cell r="A27" t="str">
            <v>Vyturiai</v>
          </cell>
          <cell r="B27" t="str">
            <v>Mantas Ramelis</v>
          </cell>
          <cell r="C27">
            <v>37257</v>
          </cell>
          <cell r="D27">
            <v>9.29</v>
          </cell>
          <cell r="E27">
            <v>46</v>
          </cell>
          <cell r="F27">
            <v>442</v>
          </cell>
          <cell r="G27">
            <v>43</v>
          </cell>
          <cell r="H27">
            <v>47.85</v>
          </cell>
          <cell r="I27">
            <v>53</v>
          </cell>
          <cell r="J27">
            <v>0.002002314814814815</v>
          </cell>
          <cell r="K27">
            <v>28</v>
          </cell>
        </row>
        <row r="32">
          <cell r="B32" t="str">
            <v>Krašuonos progimnazija</v>
          </cell>
          <cell r="L32">
            <v>892</v>
          </cell>
        </row>
        <row r="36">
          <cell r="A36" t="str">
            <v>Krašuona</v>
          </cell>
          <cell r="B36" t="str">
            <v>Lukas Antanavičius</v>
          </cell>
          <cell r="C36">
            <v>37987</v>
          </cell>
          <cell r="D36">
            <v>9.68</v>
          </cell>
          <cell r="E36">
            <v>36</v>
          </cell>
          <cell r="F36">
            <v>345</v>
          </cell>
          <cell r="G36">
            <v>10</v>
          </cell>
          <cell r="H36">
            <v>37.9</v>
          </cell>
          <cell r="I36">
            <v>38</v>
          </cell>
          <cell r="J36">
            <v>0.002025462962962963</v>
          </cell>
          <cell r="K36">
            <v>25</v>
          </cell>
        </row>
        <row r="37">
          <cell r="A37" t="str">
            <v>Krašuona</v>
          </cell>
          <cell r="B37" t="str">
            <v>Naglis Bražėnas</v>
          </cell>
          <cell r="C37">
            <v>37987</v>
          </cell>
          <cell r="D37">
            <v>8.95</v>
          </cell>
          <cell r="E37">
            <v>55</v>
          </cell>
          <cell r="F37">
            <v>419</v>
          </cell>
          <cell r="G37">
            <v>35</v>
          </cell>
          <cell r="H37">
            <v>41</v>
          </cell>
          <cell r="I37">
            <v>44</v>
          </cell>
          <cell r="J37">
            <v>0.001979166666666667</v>
          </cell>
          <cell r="K37">
            <v>29</v>
          </cell>
        </row>
        <row r="38">
          <cell r="A38" t="str">
            <v>Krašuona</v>
          </cell>
          <cell r="B38" t="str">
            <v>Karolis Zdanauskas</v>
          </cell>
          <cell r="C38">
            <v>37622</v>
          </cell>
          <cell r="D38">
            <v>9.67</v>
          </cell>
          <cell r="E38">
            <v>36</v>
          </cell>
          <cell r="F38">
            <v>348</v>
          </cell>
          <cell r="G38">
            <v>11</v>
          </cell>
          <cell r="H38">
            <v>35.55</v>
          </cell>
          <cell r="I38">
            <v>35</v>
          </cell>
          <cell r="J38">
            <v>0.002025462962962963</v>
          </cell>
          <cell r="K38">
            <v>25</v>
          </cell>
        </row>
        <row r="39">
          <cell r="A39" t="str">
            <v>Krašuona</v>
          </cell>
          <cell r="B39" t="str">
            <v>Titas Vėgėlė</v>
          </cell>
          <cell r="C39">
            <v>37622</v>
          </cell>
          <cell r="D39">
            <v>9.46</v>
          </cell>
          <cell r="E39">
            <v>41</v>
          </cell>
          <cell r="F39">
            <v>398</v>
          </cell>
          <cell r="G39">
            <v>28</v>
          </cell>
          <cell r="H39">
            <v>44.16</v>
          </cell>
          <cell r="I39">
            <v>49</v>
          </cell>
          <cell r="J39">
            <v>0.002013888888888889</v>
          </cell>
          <cell r="K39">
            <v>26</v>
          </cell>
        </row>
        <row r="40">
          <cell r="A40" t="str">
            <v>Krašuona</v>
          </cell>
          <cell r="B40" t="str">
            <v>Deividas Dijokas</v>
          </cell>
          <cell r="C40">
            <v>37257</v>
          </cell>
          <cell r="D40">
            <v>8.1</v>
          </cell>
          <cell r="E40">
            <v>82</v>
          </cell>
          <cell r="F40">
            <v>488</v>
          </cell>
          <cell r="G40">
            <v>58</v>
          </cell>
          <cell r="H40">
            <v>43.8</v>
          </cell>
          <cell r="I40">
            <v>47</v>
          </cell>
          <cell r="J40">
            <v>0.0017708333333333332</v>
          </cell>
          <cell r="K40">
            <v>58</v>
          </cell>
        </row>
        <row r="41">
          <cell r="A41" t="str">
            <v>Krašuona</v>
          </cell>
          <cell r="B41" t="str">
            <v>Erikas Katinas</v>
          </cell>
          <cell r="C41">
            <v>37257</v>
          </cell>
          <cell r="D41">
            <v>8.11</v>
          </cell>
          <cell r="E41">
            <v>82</v>
          </cell>
          <cell r="F41">
            <v>465</v>
          </cell>
          <cell r="G41">
            <v>50</v>
          </cell>
          <cell r="H41">
            <v>48.3</v>
          </cell>
          <cell r="I41">
            <v>54</v>
          </cell>
          <cell r="J41">
            <v>0.0018518518518518517</v>
          </cell>
          <cell r="K41">
            <v>45</v>
          </cell>
        </row>
        <row r="49">
          <cell r="A49" t="str">
            <v>individualiai</v>
          </cell>
          <cell r="B49" t="str">
            <v>Justas Senzikaitis</v>
          </cell>
          <cell r="C49">
            <v>37257</v>
          </cell>
          <cell r="D49">
            <v>9.08</v>
          </cell>
          <cell r="E49">
            <v>52</v>
          </cell>
          <cell r="F49">
            <v>315</v>
          </cell>
          <cell r="G49">
            <v>1</v>
          </cell>
          <cell r="H49">
            <v>10</v>
          </cell>
          <cell r="I49">
            <v>1</v>
          </cell>
          <cell r="J49">
            <v>0.0026620370370370374</v>
          </cell>
          <cell r="K49">
            <v>0</v>
          </cell>
        </row>
        <row r="50">
          <cell r="A50" t="str">
            <v>individualiai</v>
          </cell>
          <cell r="B50" t="str">
            <v>Gražvydas Kvietkauskas</v>
          </cell>
          <cell r="C50">
            <v>37257</v>
          </cell>
          <cell r="D50">
            <v>9.54</v>
          </cell>
          <cell r="E50">
            <v>38</v>
          </cell>
          <cell r="F50">
            <v>315</v>
          </cell>
          <cell r="G50">
            <v>1</v>
          </cell>
          <cell r="H50">
            <v>10</v>
          </cell>
          <cell r="I50">
            <v>1</v>
          </cell>
          <cell r="J50">
            <v>0.0026620370370370374</v>
          </cell>
          <cell r="K50">
            <v>0</v>
          </cell>
        </row>
        <row r="51">
          <cell r="A51" t="str">
            <v>individualiai</v>
          </cell>
          <cell r="B51" t="str">
            <v>Matas Beginskas</v>
          </cell>
          <cell r="C51">
            <v>37257</v>
          </cell>
          <cell r="D51">
            <v>11.13</v>
          </cell>
          <cell r="E51">
            <v>8</v>
          </cell>
          <cell r="F51">
            <v>315</v>
          </cell>
          <cell r="G51">
            <v>1</v>
          </cell>
          <cell r="H51">
            <v>10</v>
          </cell>
          <cell r="I51">
            <v>1</v>
          </cell>
          <cell r="J51">
            <v>0.0026620370370370374</v>
          </cell>
          <cell r="K51">
            <v>0</v>
          </cell>
        </row>
        <row r="52">
          <cell r="A52" t="str">
            <v>individualiai</v>
          </cell>
          <cell r="B52" t="str">
            <v>Gustas Murmulis</v>
          </cell>
          <cell r="C52">
            <v>37622</v>
          </cell>
          <cell r="D52">
            <v>8.48</v>
          </cell>
          <cell r="E52">
            <v>71</v>
          </cell>
          <cell r="F52">
            <v>450</v>
          </cell>
          <cell r="G52">
            <v>45</v>
          </cell>
          <cell r="H52">
            <v>65.95</v>
          </cell>
          <cell r="I52">
            <v>80</v>
          </cell>
          <cell r="J52">
            <v>0.0018055555555555557</v>
          </cell>
          <cell r="K52">
            <v>52</v>
          </cell>
        </row>
        <row r="53">
          <cell r="A53" t="str">
            <v>individualiai</v>
          </cell>
          <cell r="B53" t="str">
            <v>Haroldas Šerys</v>
          </cell>
          <cell r="C53">
            <v>37622</v>
          </cell>
          <cell r="D53">
            <v>10.03</v>
          </cell>
          <cell r="E53">
            <v>27</v>
          </cell>
          <cell r="F53">
            <v>397</v>
          </cell>
          <cell r="G53">
            <v>28</v>
          </cell>
          <cell r="H53">
            <v>39.55</v>
          </cell>
          <cell r="I53">
            <v>41</v>
          </cell>
          <cell r="J53">
            <v>0.0022800925925925927</v>
          </cell>
          <cell r="K53">
            <v>5</v>
          </cell>
        </row>
        <row r="61">
          <cell r="A61" t="str">
            <v>individualiai</v>
          </cell>
          <cell r="B61" t="str">
            <v>Robertas Barkus</v>
          </cell>
          <cell r="C61">
            <v>38119</v>
          </cell>
          <cell r="D61">
            <v>9.45</v>
          </cell>
          <cell r="E61">
            <v>41</v>
          </cell>
          <cell r="F61">
            <v>377</v>
          </cell>
          <cell r="G61">
            <v>21</v>
          </cell>
          <cell r="H61">
            <v>37.36</v>
          </cell>
          <cell r="I61">
            <v>38</v>
          </cell>
          <cell r="J61">
            <v>0.0026620370370370374</v>
          </cell>
          <cell r="K61">
            <v>0</v>
          </cell>
        </row>
        <row r="62">
          <cell r="A62" t="str">
            <v>individualiai</v>
          </cell>
          <cell r="B62" t="str">
            <v>Laurynas Budžys</v>
          </cell>
          <cell r="C62">
            <v>38212</v>
          </cell>
          <cell r="D62">
            <v>12.36</v>
          </cell>
          <cell r="E62">
            <v>0</v>
          </cell>
          <cell r="F62">
            <v>315</v>
          </cell>
          <cell r="G62">
            <v>1</v>
          </cell>
          <cell r="H62">
            <v>26.62</v>
          </cell>
          <cell r="I62">
            <v>23</v>
          </cell>
          <cell r="J62">
            <v>0.0026620370370370374</v>
          </cell>
          <cell r="K62">
            <v>0</v>
          </cell>
        </row>
        <row r="63">
          <cell r="A63" t="str">
            <v>individualiai</v>
          </cell>
          <cell r="B63" t="str">
            <v>Vismantas Umbrasas</v>
          </cell>
          <cell r="C63">
            <v>38302</v>
          </cell>
          <cell r="D63">
            <v>9.67</v>
          </cell>
          <cell r="E63">
            <v>36</v>
          </cell>
          <cell r="F63">
            <v>398</v>
          </cell>
          <cell r="G63">
            <v>28</v>
          </cell>
          <cell r="H63">
            <v>33.35</v>
          </cell>
          <cell r="I63">
            <v>33</v>
          </cell>
          <cell r="J63">
            <v>0.0026620370370370374</v>
          </cell>
          <cell r="K63">
            <v>0</v>
          </cell>
        </row>
        <row r="80">
          <cell r="G80" t="str">
            <v>Jurgita Kirilovienė</v>
          </cell>
        </row>
        <row r="83">
          <cell r="G83" t="str">
            <v>Regina Butkienė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C23" sqref="C23"/>
    </sheetView>
  </sheetViews>
  <sheetFormatPr defaultColWidth="10.8515625" defaultRowHeight="15" zeroHeight="1"/>
  <cols>
    <col min="1" max="1" width="10.8515625" style="25" customWidth="1"/>
    <col min="2" max="2" width="18.00390625" style="4" customWidth="1"/>
    <col min="3" max="3" width="10.8515625" style="4" customWidth="1"/>
    <col min="4" max="4" width="9.00390625" style="4" customWidth="1"/>
    <col min="5" max="5" width="8.28125" style="4" customWidth="1"/>
    <col min="6" max="6" width="8.7109375" style="4" customWidth="1"/>
    <col min="7" max="7" width="7.7109375" style="4" customWidth="1"/>
    <col min="8" max="8" width="7.140625" style="4" customWidth="1"/>
    <col min="9" max="9" width="8.00390625" style="4" customWidth="1"/>
    <col min="10" max="10" width="9.00390625" style="4" customWidth="1"/>
    <col min="11" max="11" width="7.28125" style="4" customWidth="1"/>
    <col min="12" max="12" width="8.7109375" style="4" customWidth="1"/>
    <col min="13" max="13" width="8.00390625" style="4" customWidth="1"/>
    <col min="14" max="16384" width="10.8515625" style="4" customWidth="1"/>
  </cols>
  <sheetData>
    <row r="1" spans="1:13" ht="36" customHeight="1">
      <c r="A1" s="1"/>
      <c r="B1" s="47" t="str">
        <f>'[1]Protokolas'!$B$1</f>
        <v>Utenos rajono lengvosios atletikos keturkovės varžybos, skirtos Utenos DSC taurei laimėti</v>
      </c>
      <c r="C1" s="47"/>
      <c r="D1" s="47"/>
      <c r="E1" s="47"/>
      <c r="F1" s="47"/>
      <c r="G1" s="47"/>
      <c r="H1" s="47"/>
      <c r="I1" s="47"/>
      <c r="J1" s="47"/>
      <c r="K1" s="47"/>
      <c r="L1" s="2"/>
      <c r="M1" s="3"/>
    </row>
    <row r="2" spans="1:13" ht="11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6.5" customHeight="1">
      <c r="A3" s="8"/>
      <c r="B3" s="48" t="str">
        <f>'[1]Protokolas'!$B$3</f>
        <v>Utena, 2016-05-11</v>
      </c>
      <c r="C3" s="48"/>
      <c r="D3" s="48"/>
      <c r="E3" s="48"/>
      <c r="F3" s="48"/>
      <c r="G3" s="9"/>
      <c r="H3" s="9"/>
      <c r="I3" s="49" t="str">
        <f>'[1]Protokolas'!$I$3</f>
        <v>Merginos</v>
      </c>
      <c r="J3" s="49"/>
      <c r="K3" s="49"/>
      <c r="L3" s="49"/>
      <c r="M3" s="3"/>
    </row>
    <row r="4" spans="1:13" ht="8.25" customHeight="1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3"/>
    </row>
    <row r="5" spans="1:13" ht="22.5" customHeight="1">
      <c r="A5" s="11"/>
      <c r="B5" s="50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11"/>
      <c r="M5" s="11"/>
    </row>
    <row r="6" spans="1:13" ht="9.75" customHeight="1" thickBot="1">
      <c r="A6" s="11"/>
      <c r="B6" s="11"/>
      <c r="C6" s="11"/>
      <c r="D6" s="12"/>
      <c r="E6" s="12"/>
      <c r="F6" s="12"/>
      <c r="G6" s="12"/>
      <c r="H6" s="12"/>
      <c r="I6" s="12"/>
      <c r="J6" s="13"/>
      <c r="K6" s="12"/>
      <c r="L6" s="11"/>
      <c r="M6" s="11"/>
    </row>
    <row r="7" spans="1:13" ht="14.25" customHeight="1">
      <c r="A7" s="57" t="s">
        <v>1</v>
      </c>
      <c r="B7" s="55" t="s">
        <v>2</v>
      </c>
      <c r="C7" s="59" t="s">
        <v>3</v>
      </c>
      <c r="D7" s="51" t="s">
        <v>4</v>
      </c>
      <c r="E7" s="52"/>
      <c r="F7" s="61" t="s">
        <v>5</v>
      </c>
      <c r="G7" s="62"/>
      <c r="H7" s="51" t="s">
        <v>6</v>
      </c>
      <c r="I7" s="52"/>
      <c r="J7" s="53" t="s">
        <v>7</v>
      </c>
      <c r="K7" s="54"/>
      <c r="L7" s="55" t="s">
        <v>8</v>
      </c>
      <c r="M7" s="44" t="s">
        <v>9</v>
      </c>
    </row>
    <row r="8" spans="1:13" ht="15" customHeight="1">
      <c r="A8" s="58"/>
      <c r="B8" s="56"/>
      <c r="C8" s="60"/>
      <c r="D8" s="14" t="s">
        <v>10</v>
      </c>
      <c r="E8" s="15" t="s">
        <v>11</v>
      </c>
      <c r="F8" s="16" t="s">
        <v>10</v>
      </c>
      <c r="G8" s="17" t="s">
        <v>11</v>
      </c>
      <c r="H8" s="14" t="s">
        <v>10</v>
      </c>
      <c r="I8" s="15" t="s">
        <v>11</v>
      </c>
      <c r="J8" s="18" t="s">
        <v>10</v>
      </c>
      <c r="K8" s="17" t="s">
        <v>11</v>
      </c>
      <c r="L8" s="56"/>
      <c r="M8" s="45"/>
    </row>
    <row r="9" spans="1:13" ht="15">
      <c r="A9" s="19" t="str">
        <f>'[1]Protokolas'!A11</f>
        <v>individualiai</v>
      </c>
      <c r="B9" s="19" t="str">
        <f>'[1]Protokolas'!B11</f>
        <v>Fausta Rutkauskaitė</v>
      </c>
      <c r="C9" s="20">
        <f>'[1]Protokolas'!C11</f>
        <v>37257</v>
      </c>
      <c r="D9" s="19">
        <f>'[1]Protokolas'!D11</f>
        <v>8.44</v>
      </c>
      <c r="E9" s="19">
        <f>'[1]Protokolas'!E11</f>
        <v>96</v>
      </c>
      <c r="F9" s="19">
        <f>'[1]Protokolas'!F11</f>
        <v>454</v>
      </c>
      <c r="G9" s="19">
        <f>'[1]Protokolas'!G11</f>
        <v>74</v>
      </c>
      <c r="H9" s="19">
        <f>'[1]Protokolas'!H11</f>
        <v>30.45</v>
      </c>
      <c r="I9" s="19">
        <f>'[1]Protokolas'!I11</f>
        <v>44</v>
      </c>
      <c r="J9" s="21">
        <f>'[1]Protokolas'!J11</f>
        <v>0.0010763888888888889</v>
      </c>
      <c r="K9" s="19">
        <f>'[1]Protokolas'!K11</f>
        <v>72</v>
      </c>
      <c r="L9" s="22">
        <f aca="true" t="shared" si="0" ref="L9:L19">SUM(E9+G9+I9+K9)</f>
        <v>286</v>
      </c>
      <c r="M9" s="23">
        <v>1</v>
      </c>
    </row>
    <row r="10" spans="1:13" ht="15">
      <c r="A10" s="19" t="str">
        <f>'[1]Protokolas'!A24</f>
        <v>individualiai</v>
      </c>
      <c r="B10" s="19" t="str">
        <f>'[1]Protokolas'!B24</f>
        <v>Sandra Pervenytė</v>
      </c>
      <c r="C10" s="20">
        <f>'[1]Protokolas'!C24</f>
        <v>37622</v>
      </c>
      <c r="D10" s="19">
        <f>'[1]Protokolas'!D24</f>
        <v>8.71</v>
      </c>
      <c r="E10" s="19">
        <f>'[1]Protokolas'!E24</f>
        <v>85</v>
      </c>
      <c r="F10" s="19">
        <f>'[1]Protokolas'!F24</f>
        <v>451</v>
      </c>
      <c r="G10" s="19">
        <f>'[1]Protokolas'!G24</f>
        <v>73</v>
      </c>
      <c r="H10" s="19">
        <f>'[1]Protokolas'!H24</f>
        <v>27.9</v>
      </c>
      <c r="I10" s="19">
        <f>'[1]Protokolas'!I24</f>
        <v>39</v>
      </c>
      <c r="J10" s="21">
        <f>'[1]Protokolas'!J24</f>
        <v>0.0010069444444444444</v>
      </c>
      <c r="K10" s="19">
        <f>'[1]Protokolas'!K24</f>
        <v>88</v>
      </c>
      <c r="L10" s="22">
        <f t="shared" si="0"/>
        <v>285</v>
      </c>
      <c r="M10" s="23">
        <f aca="true" t="shared" si="1" ref="M10:M18">SUM(M9,1)</f>
        <v>2</v>
      </c>
    </row>
    <row r="11" spans="1:13" ht="15">
      <c r="A11" s="19" t="str">
        <f>'[1]Protokolas'!A10</f>
        <v>individualiai</v>
      </c>
      <c r="B11" s="19" t="str">
        <f>'[1]Protokolas'!B10</f>
        <v>Nerija Matelytė</v>
      </c>
      <c r="C11" s="20">
        <v>37987</v>
      </c>
      <c r="D11" s="19">
        <f>'[1]Protokolas'!D10</f>
        <v>9.14</v>
      </c>
      <c r="E11" s="19">
        <f>'[1]Protokolas'!E10</f>
        <v>72</v>
      </c>
      <c r="F11" s="19">
        <f>'[1]Protokolas'!F10</f>
        <v>386</v>
      </c>
      <c r="G11" s="19">
        <f>'[1]Protokolas'!G10</f>
        <v>52</v>
      </c>
      <c r="H11" s="19">
        <f>'[1]Protokolas'!H10</f>
        <v>18.95</v>
      </c>
      <c r="I11" s="19">
        <f>'[1]Protokolas'!I10</f>
        <v>22</v>
      </c>
      <c r="J11" s="21">
        <f>'[1]Protokolas'!J10</f>
        <v>0.0011689814814814816</v>
      </c>
      <c r="K11" s="19">
        <f>'[1]Protokolas'!K10</f>
        <v>53</v>
      </c>
      <c r="L11" s="22">
        <f t="shared" si="0"/>
        <v>199</v>
      </c>
      <c r="M11" s="23">
        <f t="shared" si="1"/>
        <v>3</v>
      </c>
    </row>
    <row r="12" spans="1:13" ht="15">
      <c r="A12" s="19" t="str">
        <f>'[1]Protokolas'!A26</f>
        <v>individualiai</v>
      </c>
      <c r="B12" s="19" t="str">
        <f>'[1]Protokolas'!B26</f>
        <v>Liucija Drazdauskaitė</v>
      </c>
      <c r="C12" s="20">
        <v>37622</v>
      </c>
      <c r="D12" s="19">
        <f>'[1]Protokolas'!D26</f>
        <v>8.81</v>
      </c>
      <c r="E12" s="19">
        <f>'[1]Protokolas'!E26</f>
        <v>82</v>
      </c>
      <c r="F12" s="19">
        <f>'[1]Protokolas'!F26</f>
        <v>386</v>
      </c>
      <c r="G12" s="19">
        <f>'[1]Protokolas'!G26</f>
        <v>52</v>
      </c>
      <c r="H12" s="19">
        <f>'[1]Protokolas'!H26</f>
        <v>33.96</v>
      </c>
      <c r="I12" s="19">
        <f>'[1]Protokolas'!I26</f>
        <v>51</v>
      </c>
      <c r="J12" s="21">
        <f>'[1]Protokolas'!J26</f>
        <v>0.0014814814814814814</v>
      </c>
      <c r="K12" s="19">
        <f>'[1]Protokolas'!K26</f>
        <v>10</v>
      </c>
      <c r="L12" s="22">
        <f t="shared" si="0"/>
        <v>195</v>
      </c>
      <c r="M12" s="23">
        <f t="shared" si="1"/>
        <v>4</v>
      </c>
    </row>
    <row r="13" spans="1:13" ht="15">
      <c r="A13" s="19" t="str">
        <f>'[1]Protokolas'!A12</f>
        <v>individualiai</v>
      </c>
      <c r="B13" s="19" t="str">
        <f>'[1]Protokolas'!B12</f>
        <v>Urtė Stalnionytė</v>
      </c>
      <c r="C13" s="20">
        <f>'[1]Protokolas'!C12</f>
        <v>37622</v>
      </c>
      <c r="D13" s="19">
        <f>'[1]Protokolas'!D12</f>
        <v>8.83</v>
      </c>
      <c r="E13" s="19">
        <f>'[1]Protokolas'!E12</f>
        <v>82</v>
      </c>
      <c r="F13" s="19">
        <f>'[1]Protokolas'!F12</f>
        <v>330</v>
      </c>
      <c r="G13" s="19">
        <f>'[1]Protokolas'!G12</f>
        <v>33</v>
      </c>
      <c r="H13" s="19">
        <f>'[1]Protokolas'!H12</f>
        <v>17.87</v>
      </c>
      <c r="I13" s="19">
        <f>'[1]Protokolas'!I12</f>
        <v>20</v>
      </c>
      <c r="J13" s="21">
        <f>'[1]Protokolas'!J12</f>
        <v>0.0012268518518518518</v>
      </c>
      <c r="K13" s="19">
        <f>'[1]Protokolas'!K12</f>
        <v>43</v>
      </c>
      <c r="L13" s="22">
        <f t="shared" si="0"/>
        <v>178</v>
      </c>
      <c r="M13" s="23">
        <f t="shared" si="1"/>
        <v>5</v>
      </c>
    </row>
    <row r="14" spans="1:13" ht="15">
      <c r="A14" s="19" t="str">
        <f>'[1]Protokolas'!A15</f>
        <v>individualiai</v>
      </c>
      <c r="B14" s="19" t="str">
        <f>'[1]Protokolas'!B15</f>
        <v>Evelina Leiputė</v>
      </c>
      <c r="C14" s="20">
        <f>'[1]Protokolas'!C15</f>
        <v>37987</v>
      </c>
      <c r="D14" s="19">
        <f>'[1]Protokolas'!D15</f>
        <v>9.8</v>
      </c>
      <c r="E14" s="19">
        <f>'[1]Protokolas'!E15</f>
        <v>51</v>
      </c>
      <c r="F14" s="19">
        <f>'[1]Protokolas'!F15</f>
        <v>369</v>
      </c>
      <c r="G14" s="19">
        <f>'[1]Protokolas'!G15</f>
        <v>46</v>
      </c>
      <c r="H14" s="24">
        <f>'[1]Protokolas'!H15</f>
        <v>37</v>
      </c>
      <c r="I14" s="19">
        <f>'[1]Protokolas'!I15</f>
        <v>57</v>
      </c>
      <c r="J14" s="21">
        <f>'[1]Protokolas'!J15</f>
        <v>0.0015393518518518519</v>
      </c>
      <c r="K14" s="19">
        <f>'[1]Protokolas'!K15</f>
        <v>6</v>
      </c>
      <c r="L14" s="22">
        <f t="shared" si="0"/>
        <v>160</v>
      </c>
      <c r="M14" s="23">
        <f t="shared" si="1"/>
        <v>6</v>
      </c>
    </row>
    <row r="15" spans="1:13" ht="15">
      <c r="A15" s="19" t="str">
        <f>'[1]Protokolas'!A25</f>
        <v>individualiai</v>
      </c>
      <c r="B15" s="19" t="str">
        <f>'[1]Protokolas'!B25</f>
        <v>Giedrė Valančiauskaitė</v>
      </c>
      <c r="C15" s="20">
        <f>'[1]Protokolas'!C25</f>
        <v>37622</v>
      </c>
      <c r="D15" s="19">
        <f>'[1]Protokolas'!D25</f>
        <v>9.1</v>
      </c>
      <c r="E15" s="19">
        <f>'[1]Protokolas'!E25</f>
        <v>72</v>
      </c>
      <c r="F15" s="19">
        <f>'[1]Protokolas'!F25</f>
        <v>346</v>
      </c>
      <c r="G15" s="19">
        <f>'[1]Protokolas'!G25</f>
        <v>38</v>
      </c>
      <c r="H15" s="19">
        <f>'[1]Protokolas'!H25</f>
        <v>21.7</v>
      </c>
      <c r="I15" s="19">
        <f>'[1]Protokolas'!I25</f>
        <v>27</v>
      </c>
      <c r="J15" s="21">
        <f>'[1]Protokolas'!J25</f>
        <v>0.0016782407407407406</v>
      </c>
      <c r="K15" s="19">
        <f>'[1]Protokolas'!K25</f>
        <v>1</v>
      </c>
      <c r="L15" s="22">
        <f t="shared" si="0"/>
        <v>138</v>
      </c>
      <c r="M15" s="23">
        <f t="shared" si="1"/>
        <v>7</v>
      </c>
    </row>
    <row r="16" spans="1:13" ht="15">
      <c r="A16" s="19" t="str">
        <f>'[1]Protokolas'!A14</f>
        <v>individualiai</v>
      </c>
      <c r="B16" s="19" t="str">
        <f>'[1]Protokolas'!B14</f>
        <v>Jovita Klietkutė</v>
      </c>
      <c r="C16" s="20">
        <f>'[1]Protokolas'!C14</f>
        <v>37987</v>
      </c>
      <c r="D16" s="19">
        <f>'[1]Protokolas'!D14</f>
        <v>10.08</v>
      </c>
      <c r="E16" s="19">
        <f>'[1]Protokolas'!E14</f>
        <v>46</v>
      </c>
      <c r="F16" s="19">
        <f>'[1]Protokolas'!F14</f>
        <v>351</v>
      </c>
      <c r="G16" s="19">
        <f>'[1]Protokolas'!G14</f>
        <v>40</v>
      </c>
      <c r="H16" s="19">
        <f>'[1]Protokolas'!H14</f>
        <v>29.9</v>
      </c>
      <c r="I16" s="19">
        <f>'[1]Protokolas'!I14</f>
        <v>43</v>
      </c>
      <c r="J16" s="21">
        <f>'[1]Protokolas'!J14</f>
        <v>0.0015393518518518519</v>
      </c>
      <c r="K16" s="19">
        <f>'[1]Protokolas'!K14</f>
        <v>6</v>
      </c>
      <c r="L16" s="22">
        <f t="shared" si="0"/>
        <v>135</v>
      </c>
      <c r="M16" s="23">
        <f t="shared" si="1"/>
        <v>8</v>
      </c>
    </row>
    <row r="17" spans="1:13" ht="15">
      <c r="A17" s="19" t="str">
        <f>'[1]Protokolas'!A13</f>
        <v>individualiai</v>
      </c>
      <c r="B17" s="19" t="str">
        <f>'[1]Protokolas'!B13</f>
        <v>Justina Bazytė</v>
      </c>
      <c r="C17" s="20">
        <f>'[1]Protokolas'!C13</f>
        <v>37987</v>
      </c>
      <c r="D17" s="19">
        <f>'[1]Protokolas'!D13</f>
        <v>9.96</v>
      </c>
      <c r="E17" s="19">
        <f>'[1]Protokolas'!E13</f>
        <v>49</v>
      </c>
      <c r="F17" s="19">
        <f>'[1]Protokolas'!F13</f>
        <v>260</v>
      </c>
      <c r="G17" s="19">
        <f>'[1]Protokolas'!G13</f>
        <v>10</v>
      </c>
      <c r="H17" s="19">
        <f>'[1]Protokolas'!H13</f>
        <v>24.9</v>
      </c>
      <c r="I17" s="19">
        <f>'[1]Protokolas'!I13</f>
        <v>33</v>
      </c>
      <c r="J17" s="21">
        <f>'[1]Protokolas'!J13</f>
        <v>0.0012847222222222223</v>
      </c>
      <c r="K17" s="19">
        <f>'[1]Protokolas'!K13</f>
        <v>33</v>
      </c>
      <c r="L17" s="22">
        <f t="shared" si="0"/>
        <v>125</v>
      </c>
      <c r="M17" s="23">
        <f t="shared" si="1"/>
        <v>9</v>
      </c>
    </row>
    <row r="18" spans="1:13" ht="15">
      <c r="A18" s="19" t="str">
        <f>'[1]Protokolas'!A29</f>
        <v>individualiai</v>
      </c>
      <c r="B18" s="19" t="str">
        <f>'[1]Protokolas'!B29</f>
        <v>Liepa Mameniškytė</v>
      </c>
      <c r="C18" s="20">
        <f>'[1]Protokolas'!C29</f>
        <v>37987</v>
      </c>
      <c r="D18" s="19">
        <f>'[1]Protokolas'!D29</f>
        <v>9.25</v>
      </c>
      <c r="E18" s="19">
        <f>'[1]Protokolas'!E29</f>
        <v>69</v>
      </c>
      <c r="F18" s="19">
        <f>'[1]Protokolas'!F29</f>
        <v>360</v>
      </c>
      <c r="G18" s="19">
        <f>'[1]Protokolas'!G29</f>
        <v>43</v>
      </c>
      <c r="H18" s="19">
        <f>'[1]Protokolas'!H29</f>
        <v>8.5</v>
      </c>
      <c r="I18" s="19">
        <f>'[1]Protokolas'!I29</f>
        <v>2</v>
      </c>
      <c r="J18" s="21">
        <f>'[1]Protokolas'!J29</f>
        <v>0.0016782407407407406</v>
      </c>
      <c r="K18" s="19">
        <f>'[1]Protokolas'!K29</f>
        <v>1</v>
      </c>
      <c r="L18" s="22">
        <f t="shared" si="0"/>
        <v>115</v>
      </c>
      <c r="M18" s="23">
        <f t="shared" si="1"/>
        <v>10</v>
      </c>
    </row>
    <row r="19" spans="1:13" ht="15">
      <c r="A19" s="19" t="str">
        <f>'[1]Protokolas'!A28</f>
        <v>individualiai</v>
      </c>
      <c r="B19" s="19" t="str">
        <f>'[1]Protokolas'!B28</f>
        <v>Laura Pervenytė</v>
      </c>
      <c r="C19" s="20">
        <f>'[1]Protokolas'!C28</f>
        <v>36526</v>
      </c>
      <c r="D19" s="19">
        <f>'[1]Protokolas'!D28</f>
        <v>8.39</v>
      </c>
      <c r="E19" s="19">
        <f>'[1]Protokolas'!E28</f>
        <v>99</v>
      </c>
      <c r="F19" s="19">
        <f>'[1]Protokolas'!F28</f>
        <v>495</v>
      </c>
      <c r="G19" s="19">
        <f>'[1]Protokolas'!G28</f>
        <v>88</v>
      </c>
      <c r="H19" s="19">
        <f>'[1]Protokolas'!H28</f>
        <v>8.5</v>
      </c>
      <c r="I19" s="19">
        <f>'[1]Protokolas'!I28</f>
        <v>2</v>
      </c>
      <c r="J19" s="21">
        <f>'[1]Protokolas'!J28</f>
        <v>0.0016782407407407406</v>
      </c>
      <c r="K19" s="19">
        <f>'[1]Protokolas'!K28</f>
        <v>1</v>
      </c>
      <c r="L19" s="22">
        <f t="shared" si="0"/>
        <v>190</v>
      </c>
      <c r="M19" s="23" t="s">
        <v>12</v>
      </c>
    </row>
    <row r="20" ht="15">
      <c r="M20" s="11"/>
    </row>
    <row r="21" spans="1:13" ht="15">
      <c r="A21" s="11"/>
      <c r="B21" s="46" t="s">
        <v>13</v>
      </c>
      <c r="C21" s="46"/>
      <c r="D21" s="46"/>
      <c r="E21" s="46"/>
      <c r="F21" s="26"/>
      <c r="G21" s="26"/>
      <c r="H21" s="26"/>
      <c r="I21" s="46" t="str">
        <f>'[1]Protokolas'!G34</f>
        <v>Jurgita Kirilovienė</v>
      </c>
      <c r="J21" s="46"/>
      <c r="K21" s="46"/>
      <c r="L21" s="46"/>
      <c r="M21" s="11"/>
    </row>
    <row r="22" spans="1:13" ht="15">
      <c r="A22" s="1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11"/>
    </row>
    <row r="23" spans="1:13" ht="15">
      <c r="A23" s="1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1"/>
    </row>
    <row r="24" spans="1:12" ht="15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5">
      <c r="A25" s="27"/>
      <c r="B25" s="46" t="s">
        <v>14</v>
      </c>
      <c r="C25" s="46"/>
      <c r="D25" s="46"/>
      <c r="E25" s="46"/>
      <c r="F25" s="26"/>
      <c r="G25" s="26"/>
      <c r="H25" s="26"/>
      <c r="I25" s="46" t="str">
        <f>'[1]Protokolas'!G37</f>
        <v>Regina Butkienė</v>
      </c>
      <c r="J25" s="46"/>
      <c r="K25" s="46"/>
      <c r="L25" s="46"/>
    </row>
    <row r="26" ht="15">
      <c r="A26" s="27"/>
    </row>
    <row r="27" ht="15">
      <c r="A27" s="27"/>
    </row>
    <row r="28" ht="15" hidden="1">
      <c r="A28" s="27"/>
    </row>
    <row r="29" ht="15" hidden="1">
      <c r="A29" s="27"/>
    </row>
    <row r="30" ht="15" hidden="1">
      <c r="A30" s="27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</sheetData>
  <sheetProtection/>
  <mergeCells count="17">
    <mergeCell ref="A7:A8"/>
    <mergeCell ref="B7:B8"/>
    <mergeCell ref="C7:C8"/>
    <mergeCell ref="D7:E7"/>
    <mergeCell ref="F7:G7"/>
    <mergeCell ref="B1:K1"/>
    <mergeCell ref="B3:F3"/>
    <mergeCell ref="I3:L3"/>
    <mergeCell ref="B5:K5"/>
    <mergeCell ref="H7:I7"/>
    <mergeCell ref="J7:K7"/>
    <mergeCell ref="L7:L8"/>
    <mergeCell ref="M7:M8"/>
    <mergeCell ref="B21:E21"/>
    <mergeCell ref="I21:L21"/>
    <mergeCell ref="B25:E25"/>
    <mergeCell ref="I25:L25"/>
  </mergeCells>
  <dataValidations count="1">
    <dataValidation allowBlank="1" showInputMessage="1" showErrorMessage="1" prompt="Sutrumpintas komandos pavadinimas" sqref="A9:K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I24" sqref="I24"/>
    </sheetView>
  </sheetViews>
  <sheetFormatPr defaultColWidth="0" defaultRowHeight="15" zeroHeight="1"/>
  <cols>
    <col min="1" max="1" width="7.7109375" style="25" customWidth="1"/>
    <col min="2" max="2" width="19.421875" style="4" customWidth="1"/>
    <col min="3" max="3" width="10.00390625" style="4" customWidth="1"/>
    <col min="4" max="4" width="6.140625" style="4" customWidth="1"/>
    <col min="5" max="5" width="6.28125" style="4" customWidth="1"/>
    <col min="6" max="7" width="5.7109375" style="4" customWidth="1"/>
    <col min="8" max="8" width="5.8515625" style="4" customWidth="1"/>
    <col min="9" max="9" width="6.28125" style="4" customWidth="1"/>
    <col min="10" max="10" width="7.00390625" style="4" customWidth="1"/>
    <col min="11" max="11" width="6.57421875" style="4" customWidth="1"/>
    <col min="12" max="12" width="7.00390625" style="4" customWidth="1"/>
    <col min="13" max="13" width="5.28125" style="4" customWidth="1"/>
    <col min="14" max="14" width="0.85546875" style="4" customWidth="1"/>
    <col min="15" max="16384" width="0" style="4" hidden="1" customWidth="1"/>
  </cols>
  <sheetData>
    <row r="1" spans="1:13" ht="36" customHeight="1">
      <c r="A1" s="1"/>
      <c r="B1" s="65" t="str">
        <f>'[2]Protokolas'!B1</f>
        <v>Utenos rajono lengvosios atletikos keturkovės varžybos, skirtos Utenos DSC taurei laimėti</v>
      </c>
      <c r="C1" s="65"/>
      <c r="D1" s="65"/>
      <c r="E1" s="65"/>
      <c r="F1" s="65"/>
      <c r="G1" s="65"/>
      <c r="H1" s="65"/>
      <c r="I1" s="65"/>
      <c r="J1" s="65"/>
      <c r="K1" s="65"/>
      <c r="L1" s="2"/>
      <c r="M1" s="3"/>
    </row>
    <row r="2" spans="1:13" ht="11.25" customHeight="1">
      <c r="A2" s="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7"/>
    </row>
    <row r="3" spans="1:13" ht="16.5" customHeight="1">
      <c r="A3" s="8"/>
      <c r="B3" s="66" t="str">
        <f>'[2]Protokolas'!$B$3</f>
        <v>Utena, 2016-05-11</v>
      </c>
      <c r="C3" s="66"/>
      <c r="D3" s="66"/>
      <c r="E3" s="66"/>
      <c r="F3" s="66"/>
      <c r="G3" s="29"/>
      <c r="H3" s="29"/>
      <c r="I3" s="67" t="str">
        <f>'[2]Protokolas'!$I$3</f>
        <v>Vaikinai</v>
      </c>
      <c r="J3" s="67"/>
      <c r="K3" s="67"/>
      <c r="L3" s="67"/>
      <c r="M3" s="3"/>
    </row>
    <row r="4" spans="1:13" ht="8.25" customHeight="1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3"/>
    </row>
    <row r="5" spans="1:13" ht="22.5" customHeight="1">
      <c r="A5" s="11"/>
      <c r="B5" s="50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11"/>
      <c r="M5" s="11"/>
    </row>
    <row r="6" spans="1:13" ht="9.75" customHeight="1" thickBot="1">
      <c r="A6" s="11"/>
      <c r="B6" s="11"/>
      <c r="C6" s="11"/>
      <c r="D6" s="12"/>
      <c r="E6" s="12"/>
      <c r="F6" s="12"/>
      <c r="G6" s="12"/>
      <c r="H6" s="12"/>
      <c r="I6" s="12"/>
      <c r="J6" s="13"/>
      <c r="K6" s="12"/>
      <c r="L6" s="11"/>
      <c r="M6" s="11"/>
    </row>
    <row r="7" spans="1:13" ht="14.25" customHeight="1">
      <c r="A7" s="57" t="s">
        <v>1</v>
      </c>
      <c r="B7" s="55" t="s">
        <v>2</v>
      </c>
      <c r="C7" s="59" t="s">
        <v>3</v>
      </c>
      <c r="D7" s="51" t="s">
        <v>4</v>
      </c>
      <c r="E7" s="52"/>
      <c r="F7" s="61" t="s">
        <v>5</v>
      </c>
      <c r="G7" s="62"/>
      <c r="H7" s="51" t="s">
        <v>6</v>
      </c>
      <c r="I7" s="52"/>
      <c r="J7" s="53" t="s">
        <v>15</v>
      </c>
      <c r="K7" s="54"/>
      <c r="L7" s="30" t="s">
        <v>16</v>
      </c>
      <c r="M7" s="44" t="s">
        <v>9</v>
      </c>
    </row>
    <row r="8" spans="1:13" ht="15" customHeight="1" thickBot="1">
      <c r="A8" s="58"/>
      <c r="B8" s="56"/>
      <c r="C8" s="60"/>
      <c r="D8" s="14" t="s">
        <v>10</v>
      </c>
      <c r="E8" s="15" t="s">
        <v>11</v>
      </c>
      <c r="F8" s="16" t="s">
        <v>10</v>
      </c>
      <c r="G8" s="17" t="s">
        <v>11</v>
      </c>
      <c r="H8" s="14" t="s">
        <v>10</v>
      </c>
      <c r="I8" s="15" t="s">
        <v>11</v>
      </c>
      <c r="J8" s="18" t="s">
        <v>10</v>
      </c>
      <c r="K8" s="17" t="s">
        <v>11</v>
      </c>
      <c r="L8" s="31" t="s">
        <v>17</v>
      </c>
      <c r="M8" s="63"/>
    </row>
    <row r="9" spans="1:13" ht="15">
      <c r="A9" s="19" t="str">
        <f>'[2]Protokolas'!A52</f>
        <v>individualiai</v>
      </c>
      <c r="B9" s="19" t="str">
        <f>'[2]Protokolas'!B52</f>
        <v>Gustas Murmulis</v>
      </c>
      <c r="C9" s="20">
        <f>'[2]Protokolas'!C52</f>
        <v>37622</v>
      </c>
      <c r="D9" s="32">
        <f>'[2]Protokolas'!D52</f>
        <v>8.48</v>
      </c>
      <c r="E9" s="19">
        <f>'[2]Protokolas'!E52</f>
        <v>71</v>
      </c>
      <c r="F9" s="19">
        <f>'[2]Protokolas'!F52</f>
        <v>450</v>
      </c>
      <c r="G9" s="19">
        <f>'[2]Protokolas'!G52</f>
        <v>45</v>
      </c>
      <c r="H9" s="24">
        <f>'[2]Protokolas'!H52</f>
        <v>65.95</v>
      </c>
      <c r="I9" s="19">
        <f>'[2]Protokolas'!I52</f>
        <v>80</v>
      </c>
      <c r="J9" s="21">
        <f>'[2]Protokolas'!J52</f>
        <v>0.0018055555555555557</v>
      </c>
      <c r="K9" s="19">
        <f>'[2]Protokolas'!K52</f>
        <v>52</v>
      </c>
      <c r="L9" s="22">
        <f aca="true" t="shared" si="0" ref="L9:L34">SUM(E9+G9+I9+K9)</f>
        <v>248</v>
      </c>
      <c r="M9" s="23">
        <v>1</v>
      </c>
    </row>
    <row r="10" spans="1:13" ht="15">
      <c r="A10" s="19" t="str">
        <f>'[2]Protokolas'!A40</f>
        <v>Krašuona</v>
      </c>
      <c r="B10" s="19" t="str">
        <f>'[2]Protokolas'!B40</f>
        <v>Deividas Dijokas</v>
      </c>
      <c r="C10" s="20">
        <f>'[2]Protokolas'!C40</f>
        <v>37257</v>
      </c>
      <c r="D10" s="32">
        <f>'[2]Protokolas'!D40</f>
        <v>8.1</v>
      </c>
      <c r="E10" s="19">
        <f>'[2]Protokolas'!E40</f>
        <v>82</v>
      </c>
      <c r="F10" s="19">
        <f>'[2]Protokolas'!F40</f>
        <v>488</v>
      </c>
      <c r="G10" s="19">
        <f>'[2]Protokolas'!G40</f>
        <v>58</v>
      </c>
      <c r="H10" s="24">
        <f>'[2]Protokolas'!H40</f>
        <v>43.8</v>
      </c>
      <c r="I10" s="19">
        <f>'[2]Protokolas'!I40</f>
        <v>47</v>
      </c>
      <c r="J10" s="21">
        <f>'[2]Protokolas'!J40</f>
        <v>0.0017708333333333332</v>
      </c>
      <c r="K10" s="19">
        <f>'[2]Protokolas'!K40</f>
        <v>58</v>
      </c>
      <c r="L10" s="22">
        <f t="shared" si="0"/>
        <v>245</v>
      </c>
      <c r="M10" s="23">
        <v>2</v>
      </c>
    </row>
    <row r="11" spans="1:13" ht="15">
      <c r="A11" s="19" t="str">
        <f>'[2]Protokolas'!A41</f>
        <v>Krašuona</v>
      </c>
      <c r="B11" s="19" t="str">
        <f>'[2]Protokolas'!B41</f>
        <v>Erikas Katinas</v>
      </c>
      <c r="C11" s="20">
        <f>'[2]Protokolas'!C41</f>
        <v>37257</v>
      </c>
      <c r="D11" s="32">
        <f>'[2]Protokolas'!D41</f>
        <v>8.11</v>
      </c>
      <c r="E11" s="19">
        <f>'[2]Protokolas'!E41</f>
        <v>82</v>
      </c>
      <c r="F11" s="19">
        <f>'[2]Protokolas'!F41</f>
        <v>465</v>
      </c>
      <c r="G11" s="19">
        <f>'[2]Protokolas'!G41</f>
        <v>50</v>
      </c>
      <c r="H11" s="24">
        <f>'[2]Protokolas'!H41</f>
        <v>48.3</v>
      </c>
      <c r="I11" s="19">
        <f>'[2]Protokolas'!I41</f>
        <v>54</v>
      </c>
      <c r="J11" s="21">
        <f>'[2]Protokolas'!J41</f>
        <v>0.0018518518518518517</v>
      </c>
      <c r="K11" s="19">
        <f>'[2]Protokolas'!K41</f>
        <v>45</v>
      </c>
      <c r="L11" s="22">
        <f t="shared" si="0"/>
        <v>231</v>
      </c>
      <c r="M11" s="23">
        <v>3</v>
      </c>
    </row>
    <row r="12" spans="1:13" ht="15">
      <c r="A12" s="19" t="str">
        <f>'[2]Protokolas'!A23</f>
        <v>Vyturiai</v>
      </c>
      <c r="B12" s="19" t="str">
        <f>'[2]Protokolas'!B23</f>
        <v>Nedas Mikalauskas</v>
      </c>
      <c r="C12" s="20">
        <f>'[2]Protokolas'!C23</f>
        <v>37257</v>
      </c>
      <c r="D12" s="32">
        <f>'[2]Protokolas'!D23</f>
        <v>8.56</v>
      </c>
      <c r="E12" s="19">
        <f>'[2]Protokolas'!E23</f>
        <v>68</v>
      </c>
      <c r="F12" s="19">
        <f>'[2]Protokolas'!F23</f>
        <v>447</v>
      </c>
      <c r="G12" s="19">
        <f>'[2]Protokolas'!G23</f>
        <v>44</v>
      </c>
      <c r="H12" s="24">
        <f>'[2]Protokolas'!H23</f>
        <v>53.35</v>
      </c>
      <c r="I12" s="19">
        <f>'[2]Protokolas'!I23</f>
        <v>62</v>
      </c>
      <c r="J12" s="21">
        <f>'[2]Protokolas'!J23</f>
        <v>0.0018518518518518517</v>
      </c>
      <c r="K12" s="19">
        <f>'[2]Protokolas'!K23</f>
        <v>45</v>
      </c>
      <c r="L12" s="22">
        <f t="shared" si="0"/>
        <v>219</v>
      </c>
      <c r="M12" s="23">
        <v>4</v>
      </c>
    </row>
    <row r="13" spans="1:13" ht="15">
      <c r="A13" s="19" t="str">
        <f>'[2]Protokolas'!A11</f>
        <v>Aukštakalnio</v>
      </c>
      <c r="B13" s="19" t="str">
        <f>'[2]Protokolas'!B11</f>
        <v>Arnas Guntulis</v>
      </c>
      <c r="C13" s="20">
        <f>'[2]Protokolas'!C11</f>
        <v>37257</v>
      </c>
      <c r="D13" s="32">
        <f>'[2]Protokolas'!D11</f>
        <v>8.37</v>
      </c>
      <c r="E13" s="19">
        <f>'[2]Protokolas'!E11</f>
        <v>75</v>
      </c>
      <c r="F13" s="19">
        <f>'[2]Protokolas'!F11</f>
        <v>432</v>
      </c>
      <c r="G13" s="19">
        <f>'[2]Protokolas'!G11</f>
        <v>39</v>
      </c>
      <c r="H13" s="24">
        <f>'[2]Protokolas'!H11</f>
        <v>53</v>
      </c>
      <c r="I13" s="19">
        <f>'[2]Protokolas'!I11</f>
        <v>62</v>
      </c>
      <c r="J13" s="21">
        <f>'[2]Protokolas'!J11</f>
        <v>0.0019212962962962962</v>
      </c>
      <c r="K13" s="19">
        <f>'[2]Protokolas'!K11</f>
        <v>36</v>
      </c>
      <c r="L13" s="22">
        <f t="shared" si="0"/>
        <v>212</v>
      </c>
      <c r="M13" s="23">
        <v>5</v>
      </c>
    </row>
    <row r="14" spans="1:13" ht="15">
      <c r="A14" s="19" t="str">
        <f>'[2]Protokolas'!A13</f>
        <v>Aukštakalnio</v>
      </c>
      <c r="B14" s="19" t="str">
        <f>'[2]Protokolas'!B13</f>
        <v>Matas Rutkauskas</v>
      </c>
      <c r="C14" s="20">
        <f>'[2]Protokolas'!C13</f>
        <v>37257</v>
      </c>
      <c r="D14" s="32">
        <f>'[2]Protokolas'!D13</f>
        <v>8.3</v>
      </c>
      <c r="E14" s="19">
        <f>'[2]Protokolas'!E13</f>
        <v>75</v>
      </c>
      <c r="F14" s="19">
        <f>'[2]Protokolas'!F13</f>
        <v>456</v>
      </c>
      <c r="G14" s="19">
        <f>'[2]Protokolas'!G13</f>
        <v>47</v>
      </c>
      <c r="H14" s="24">
        <f>'[2]Protokolas'!H13</f>
        <v>43.2</v>
      </c>
      <c r="I14" s="19">
        <f>'[2]Protokolas'!I13</f>
        <v>47</v>
      </c>
      <c r="J14" s="21">
        <f>'[2]Protokolas'!J13</f>
        <v>0.001990740740740741</v>
      </c>
      <c r="K14" s="19">
        <f>'[2]Protokolas'!K13</f>
        <v>28</v>
      </c>
      <c r="L14" s="22">
        <f t="shared" si="0"/>
        <v>197</v>
      </c>
      <c r="M14" s="23">
        <v>6</v>
      </c>
    </row>
    <row r="15" spans="1:13" ht="15">
      <c r="A15" s="19" t="str">
        <f>'[2]Protokolas'!A12</f>
        <v>Aukštakalnio</v>
      </c>
      <c r="B15" s="19" t="str">
        <f>'[2]Protokolas'!B12</f>
        <v>Rokas Petrunaitis</v>
      </c>
      <c r="C15" s="20">
        <f>'[2]Protokolas'!C12</f>
        <v>37257</v>
      </c>
      <c r="D15" s="32">
        <f>'[2]Protokolas'!D12</f>
        <v>8.6</v>
      </c>
      <c r="E15" s="19">
        <f>'[2]Protokolas'!E12</f>
        <v>65</v>
      </c>
      <c r="F15" s="19">
        <f>'[2]Protokolas'!F12</f>
        <v>440</v>
      </c>
      <c r="G15" s="19">
        <f>'[2]Protokolas'!G12</f>
        <v>42</v>
      </c>
      <c r="H15" s="24">
        <f>'[2]Protokolas'!H12</f>
        <v>46.4</v>
      </c>
      <c r="I15" s="19">
        <f>'[2]Protokolas'!I12</f>
        <v>51</v>
      </c>
      <c r="J15" s="21">
        <f>'[2]Protokolas'!J12</f>
        <v>0.0019560185185185184</v>
      </c>
      <c r="K15" s="19">
        <f>'[2]Protokolas'!K12</f>
        <v>32</v>
      </c>
      <c r="L15" s="22">
        <f t="shared" si="0"/>
        <v>190</v>
      </c>
      <c r="M15" s="23">
        <v>7</v>
      </c>
    </row>
    <row r="16" spans="1:13" ht="15">
      <c r="A16" s="19" t="str">
        <f>'[2]Protokolas'!A9</f>
        <v>Aukštakalnio</v>
      </c>
      <c r="B16" s="19" t="str">
        <f>'[2]Protokolas'!B9</f>
        <v>Aurimas Jankauskas</v>
      </c>
      <c r="C16" s="20">
        <f>'[2]Protokolas'!C9</f>
        <v>37257</v>
      </c>
      <c r="D16" s="32">
        <f>'[2]Protokolas'!D9</f>
        <v>8.64</v>
      </c>
      <c r="E16" s="19">
        <f>'[2]Protokolas'!E9</f>
        <v>65</v>
      </c>
      <c r="F16" s="19">
        <f>'[2]Protokolas'!F9</f>
        <v>424</v>
      </c>
      <c r="G16" s="19">
        <f>'[2]Protokolas'!G9</f>
        <v>37</v>
      </c>
      <c r="H16" s="24">
        <f>'[2]Protokolas'!H9</f>
        <v>61</v>
      </c>
      <c r="I16" s="19">
        <f>'[2]Protokolas'!I9</f>
        <v>74</v>
      </c>
      <c r="J16" s="21">
        <f>'[2]Protokolas'!J9</f>
        <v>0.002511574074074074</v>
      </c>
      <c r="K16" s="19">
        <f>'[2]Protokolas'!K9</f>
        <v>0</v>
      </c>
      <c r="L16" s="22">
        <f t="shared" si="0"/>
        <v>176</v>
      </c>
      <c r="M16" s="23">
        <v>8</v>
      </c>
    </row>
    <row r="17" spans="1:13" ht="15">
      <c r="A17" s="19" t="str">
        <f>'[2]Protokolas'!A22</f>
        <v>Vyturiai</v>
      </c>
      <c r="B17" s="19" t="str">
        <f>'[2]Protokolas'!B22</f>
        <v>Diteris Šapoka</v>
      </c>
      <c r="C17" s="20">
        <f>'[2]Protokolas'!C22</f>
        <v>37257</v>
      </c>
      <c r="D17" s="32">
        <f>'[2]Protokolas'!D22</f>
        <v>8.95</v>
      </c>
      <c r="E17" s="19">
        <f>'[2]Protokolas'!E22</f>
        <v>55</v>
      </c>
      <c r="F17" s="19">
        <f>'[2]Protokolas'!F22</f>
        <v>398</v>
      </c>
      <c r="G17" s="19">
        <f>'[2]Protokolas'!G22</f>
        <v>28</v>
      </c>
      <c r="H17" s="24">
        <f>'[2]Protokolas'!H22</f>
        <v>55.35</v>
      </c>
      <c r="I17" s="19">
        <f>'[2]Protokolas'!I22</f>
        <v>65</v>
      </c>
      <c r="J17" s="21">
        <f>'[2]Protokolas'!J22</f>
        <v>0.002013888888888889</v>
      </c>
      <c r="K17" s="19">
        <f>'[2]Protokolas'!K22</f>
        <v>26</v>
      </c>
      <c r="L17" s="22">
        <f t="shared" si="0"/>
        <v>174</v>
      </c>
      <c r="M17" s="23">
        <v>9</v>
      </c>
    </row>
    <row r="18" spans="1:13" ht="15">
      <c r="A18" s="19" t="str">
        <f>'[2]Protokolas'!A27</f>
        <v>Vyturiai</v>
      </c>
      <c r="B18" s="19" t="str">
        <f>'[2]Protokolas'!B27</f>
        <v>Mantas Ramelis</v>
      </c>
      <c r="C18" s="20">
        <f>'[2]Protokolas'!C27</f>
        <v>37257</v>
      </c>
      <c r="D18" s="32">
        <f>'[2]Protokolas'!D27</f>
        <v>9.29</v>
      </c>
      <c r="E18" s="19">
        <f>'[2]Protokolas'!E27</f>
        <v>46</v>
      </c>
      <c r="F18" s="19">
        <f>'[2]Protokolas'!F27</f>
        <v>442</v>
      </c>
      <c r="G18" s="19">
        <f>'[2]Protokolas'!G27</f>
        <v>43</v>
      </c>
      <c r="H18" s="24">
        <f>'[2]Protokolas'!H27</f>
        <v>47.85</v>
      </c>
      <c r="I18" s="19">
        <f>'[2]Protokolas'!I27</f>
        <v>53</v>
      </c>
      <c r="J18" s="21">
        <f>'[2]Protokolas'!J27</f>
        <v>0.002002314814814815</v>
      </c>
      <c r="K18" s="19">
        <f>'[2]Protokolas'!K27</f>
        <v>28</v>
      </c>
      <c r="L18" s="22">
        <f t="shared" si="0"/>
        <v>170</v>
      </c>
      <c r="M18" s="23">
        <v>10</v>
      </c>
    </row>
    <row r="19" spans="1:13" ht="15">
      <c r="A19" s="19" t="str">
        <f>'[2]Protokolas'!A26</f>
        <v>Vyturiai</v>
      </c>
      <c r="B19" s="19" t="str">
        <f>'[2]Protokolas'!B26</f>
        <v>Matas Narkūnas</v>
      </c>
      <c r="C19" s="20">
        <f>'[2]Protokolas'!C26</f>
        <v>37257</v>
      </c>
      <c r="D19" s="32">
        <f>'[2]Protokolas'!D26</f>
        <v>9</v>
      </c>
      <c r="E19" s="19">
        <f>'[2]Protokolas'!E26</f>
        <v>52</v>
      </c>
      <c r="F19" s="19">
        <f>'[2]Protokolas'!F26</f>
        <v>413</v>
      </c>
      <c r="G19" s="19">
        <f>'[2]Protokolas'!G26</f>
        <v>33</v>
      </c>
      <c r="H19" s="24">
        <f>'[2]Protokolas'!H26</f>
        <v>45.3</v>
      </c>
      <c r="I19" s="19">
        <f>'[2]Protokolas'!I26</f>
        <v>50</v>
      </c>
      <c r="J19" s="21">
        <f>'[2]Protokolas'!J26</f>
        <v>0.0019444444444444442</v>
      </c>
      <c r="K19" s="19">
        <f>'[2]Protokolas'!K26</f>
        <v>33</v>
      </c>
      <c r="L19" s="22">
        <f t="shared" si="0"/>
        <v>168</v>
      </c>
      <c r="M19" s="23">
        <v>11</v>
      </c>
    </row>
    <row r="20" spans="1:13" ht="15">
      <c r="A20" s="19" t="str">
        <f>'[2]Protokolas'!A37</f>
        <v>Krašuona</v>
      </c>
      <c r="B20" s="19" t="str">
        <f>'[2]Protokolas'!B37</f>
        <v>Naglis Bražėnas</v>
      </c>
      <c r="C20" s="20">
        <f>'[2]Protokolas'!C37</f>
        <v>37987</v>
      </c>
      <c r="D20" s="32">
        <f>'[2]Protokolas'!D37</f>
        <v>8.95</v>
      </c>
      <c r="E20" s="19">
        <f>'[2]Protokolas'!E37</f>
        <v>55</v>
      </c>
      <c r="F20" s="19">
        <f>'[2]Protokolas'!F37</f>
        <v>419</v>
      </c>
      <c r="G20" s="19">
        <f>'[2]Protokolas'!G37</f>
        <v>35</v>
      </c>
      <c r="H20" s="24">
        <f>'[2]Protokolas'!H37</f>
        <v>41</v>
      </c>
      <c r="I20" s="19">
        <f>'[2]Protokolas'!I37</f>
        <v>44</v>
      </c>
      <c r="J20" s="21">
        <f>'[2]Protokolas'!J37</f>
        <v>0.001979166666666667</v>
      </c>
      <c r="K20" s="19">
        <f>'[2]Protokolas'!K37</f>
        <v>29</v>
      </c>
      <c r="L20" s="22">
        <f t="shared" si="0"/>
        <v>163</v>
      </c>
      <c r="M20" s="23">
        <v>12</v>
      </c>
    </row>
    <row r="21" spans="1:13" ht="15">
      <c r="A21" s="19" t="str">
        <f>'[2]Protokolas'!A24</f>
        <v>Vyturiai</v>
      </c>
      <c r="B21" s="19" t="str">
        <f>'[2]Protokolas'!B24</f>
        <v>Arijus Navikas</v>
      </c>
      <c r="C21" s="20">
        <f>'[2]Protokolas'!C24</f>
        <v>37257</v>
      </c>
      <c r="D21" s="32">
        <f>'[2]Protokolas'!D24</f>
        <v>8.93</v>
      </c>
      <c r="E21" s="19">
        <f>'[2]Protokolas'!E24</f>
        <v>55</v>
      </c>
      <c r="F21" s="19">
        <f>'[2]Protokolas'!F24</f>
        <v>430</v>
      </c>
      <c r="G21" s="19">
        <f>'[2]Protokolas'!G24</f>
        <v>39</v>
      </c>
      <c r="H21" s="24">
        <f>'[2]Protokolas'!H24</f>
        <v>53.65</v>
      </c>
      <c r="I21" s="19">
        <f>'[2]Protokolas'!I24</f>
        <v>62</v>
      </c>
      <c r="J21" s="21">
        <f>'[2]Protokolas'!J24</f>
        <v>0.0025810185185185185</v>
      </c>
      <c r="K21" s="19">
        <f>'[2]Protokolas'!K24</f>
        <v>0</v>
      </c>
      <c r="L21" s="22">
        <f t="shared" si="0"/>
        <v>156</v>
      </c>
      <c r="M21" s="23">
        <v>13</v>
      </c>
    </row>
    <row r="22" spans="1:13" ht="15">
      <c r="A22" s="19" t="str">
        <f>'[2]Protokolas'!A39</f>
        <v>Krašuona</v>
      </c>
      <c r="B22" s="19" t="str">
        <f>'[2]Protokolas'!B39</f>
        <v>Titas Vėgėlė</v>
      </c>
      <c r="C22" s="20">
        <f>'[2]Protokolas'!C39</f>
        <v>37622</v>
      </c>
      <c r="D22" s="32">
        <f>'[2]Protokolas'!D39</f>
        <v>9.46</v>
      </c>
      <c r="E22" s="19">
        <f>'[2]Protokolas'!E39</f>
        <v>41</v>
      </c>
      <c r="F22" s="19">
        <f>'[2]Protokolas'!F39</f>
        <v>398</v>
      </c>
      <c r="G22" s="19">
        <f>'[2]Protokolas'!G39</f>
        <v>28</v>
      </c>
      <c r="H22" s="24">
        <f>'[2]Protokolas'!H39</f>
        <v>44.16</v>
      </c>
      <c r="I22" s="19">
        <f>'[2]Protokolas'!I39</f>
        <v>49</v>
      </c>
      <c r="J22" s="21">
        <f>'[2]Protokolas'!J39</f>
        <v>0.002013888888888889</v>
      </c>
      <c r="K22" s="19">
        <f>'[2]Protokolas'!K39</f>
        <v>26</v>
      </c>
      <c r="L22" s="22">
        <f t="shared" si="0"/>
        <v>144</v>
      </c>
      <c r="M22" s="23">
        <v>14</v>
      </c>
    </row>
    <row r="23" spans="1:13" ht="15">
      <c r="A23" s="19" t="str">
        <f>'[2]Protokolas'!A25</f>
        <v>Vyturiai</v>
      </c>
      <c r="B23" s="19" t="str">
        <f>'[2]Protokolas'!B25</f>
        <v>Ignas Čepė</v>
      </c>
      <c r="C23" s="20">
        <f>'[2]Protokolas'!C25</f>
        <v>37257</v>
      </c>
      <c r="D23" s="32">
        <f>'[2]Protokolas'!D25</f>
        <v>9.31</v>
      </c>
      <c r="E23" s="19">
        <f>'[2]Protokolas'!E25</f>
        <v>44</v>
      </c>
      <c r="F23" s="19">
        <f>'[2]Protokolas'!F25</f>
        <v>424</v>
      </c>
      <c r="G23" s="19">
        <f>'[2]Protokolas'!G25</f>
        <v>37</v>
      </c>
      <c r="H23" s="24">
        <f>'[2]Protokolas'!H25</f>
        <v>48.5</v>
      </c>
      <c r="I23" s="19">
        <f>'[2]Protokolas'!I25</f>
        <v>54</v>
      </c>
      <c r="J23" s="21">
        <f>'[2]Protokolas'!J25</f>
        <v>0.0022569444444444447</v>
      </c>
      <c r="K23" s="19">
        <f>'[2]Protokolas'!K25</f>
        <v>6</v>
      </c>
      <c r="L23" s="22">
        <f t="shared" si="0"/>
        <v>141</v>
      </c>
      <c r="M23" s="23">
        <v>15</v>
      </c>
    </row>
    <row r="24" spans="1:13" ht="15">
      <c r="A24" s="19" t="str">
        <f>'[2]Protokolas'!A14</f>
        <v>Aukštakalnio</v>
      </c>
      <c r="B24" s="19" t="str">
        <f>'[2]Protokolas'!B14</f>
        <v>Vakaris Kundavičius</v>
      </c>
      <c r="C24" s="20">
        <f>'[2]Protokolas'!C14</f>
        <v>37257</v>
      </c>
      <c r="D24" s="32">
        <f>'[2]Protokolas'!D14</f>
        <v>8.83</v>
      </c>
      <c r="E24" s="19">
        <f>'[2]Protokolas'!E14</f>
        <v>58</v>
      </c>
      <c r="F24" s="19">
        <f>'[2]Protokolas'!F14</f>
        <v>384</v>
      </c>
      <c r="G24" s="19">
        <f>'[2]Protokolas'!G14</f>
        <v>23</v>
      </c>
      <c r="H24" s="24">
        <f>'[2]Protokolas'!H14</f>
        <v>40.3</v>
      </c>
      <c r="I24" s="19">
        <f>'[2]Protokolas'!I14</f>
        <v>43</v>
      </c>
      <c r="J24" s="21">
        <f>'[2]Protokolas'!J14</f>
        <v>0.002673611111111111</v>
      </c>
      <c r="K24" s="19">
        <f>'[2]Protokolas'!K14</f>
        <v>0</v>
      </c>
      <c r="L24" s="22">
        <f t="shared" si="0"/>
        <v>124</v>
      </c>
      <c r="M24" s="23">
        <v>16</v>
      </c>
    </row>
    <row r="25" spans="1:13" ht="15">
      <c r="A25" s="19" t="str">
        <f>'[2]Protokolas'!A10</f>
        <v>Aukštakalnio</v>
      </c>
      <c r="B25" s="19" t="str">
        <f>'[2]Protokolas'!B10</f>
        <v>Augustinas Šapola</v>
      </c>
      <c r="C25" s="20">
        <f>'[2]Protokolas'!C10</f>
        <v>37257</v>
      </c>
      <c r="D25" s="32">
        <f>'[2]Protokolas'!D10</f>
        <v>9.51</v>
      </c>
      <c r="E25" s="19">
        <f>'[2]Protokolas'!E10</f>
        <v>38</v>
      </c>
      <c r="F25" s="19">
        <f>'[2]Protokolas'!F10</f>
        <v>373</v>
      </c>
      <c r="G25" s="19">
        <f>'[2]Protokolas'!G10</f>
        <v>20</v>
      </c>
      <c r="H25" s="24">
        <f>'[2]Protokolas'!H10</f>
        <v>46.3</v>
      </c>
      <c r="I25" s="19">
        <f>'[2]Protokolas'!I10</f>
        <v>51</v>
      </c>
      <c r="J25" s="21">
        <f>'[2]Protokolas'!J10</f>
        <v>0.002314814814814815</v>
      </c>
      <c r="K25" s="19">
        <f>'[2]Protokolas'!K10</f>
        <v>4</v>
      </c>
      <c r="L25" s="22">
        <f t="shared" si="0"/>
        <v>113</v>
      </c>
      <c r="M25" s="23">
        <v>17</v>
      </c>
    </row>
    <row r="26" spans="1:13" ht="15">
      <c r="A26" s="19" t="str">
        <f>'[2]Protokolas'!A36</f>
        <v>Krašuona</v>
      </c>
      <c r="B26" s="19" t="str">
        <f>'[2]Protokolas'!B36</f>
        <v>Lukas Antanavičius</v>
      </c>
      <c r="C26" s="20">
        <f>'[2]Protokolas'!C36</f>
        <v>37987</v>
      </c>
      <c r="D26" s="32">
        <f>'[2]Protokolas'!D36</f>
        <v>9.68</v>
      </c>
      <c r="E26" s="19">
        <f>'[2]Protokolas'!E36</f>
        <v>36</v>
      </c>
      <c r="F26" s="19">
        <f>'[2]Protokolas'!F36</f>
        <v>345</v>
      </c>
      <c r="G26" s="19">
        <f>'[2]Protokolas'!G36</f>
        <v>10</v>
      </c>
      <c r="H26" s="24">
        <f>'[2]Protokolas'!H36</f>
        <v>37.9</v>
      </c>
      <c r="I26" s="19">
        <f>'[2]Protokolas'!I36</f>
        <v>38</v>
      </c>
      <c r="J26" s="21">
        <f>'[2]Protokolas'!J36</f>
        <v>0.002025462962962963</v>
      </c>
      <c r="K26" s="19">
        <f>'[2]Protokolas'!K36</f>
        <v>25</v>
      </c>
      <c r="L26" s="22">
        <f t="shared" si="0"/>
        <v>109</v>
      </c>
      <c r="M26" s="23">
        <v>18</v>
      </c>
    </row>
    <row r="27" spans="1:13" ht="15">
      <c r="A27" s="19" t="str">
        <f>'[2]Protokolas'!A38</f>
        <v>Krašuona</v>
      </c>
      <c r="B27" s="19" t="str">
        <f>'[2]Protokolas'!B38</f>
        <v>Karolis Zdanauskas</v>
      </c>
      <c r="C27" s="20">
        <f>'[2]Protokolas'!C38</f>
        <v>37622</v>
      </c>
      <c r="D27" s="32">
        <f>'[2]Protokolas'!D38</f>
        <v>9.67</v>
      </c>
      <c r="E27" s="19">
        <f>'[2]Protokolas'!E38</f>
        <v>36</v>
      </c>
      <c r="F27" s="19">
        <f>'[2]Protokolas'!F38</f>
        <v>348</v>
      </c>
      <c r="G27" s="19">
        <f>'[2]Protokolas'!G38</f>
        <v>11</v>
      </c>
      <c r="H27" s="24">
        <f>'[2]Protokolas'!H38</f>
        <v>35.55</v>
      </c>
      <c r="I27" s="19">
        <f>'[2]Protokolas'!I38</f>
        <v>35</v>
      </c>
      <c r="J27" s="21">
        <f>'[2]Protokolas'!J38</f>
        <v>0.002025462962962963</v>
      </c>
      <c r="K27" s="19">
        <f>'[2]Protokolas'!K38</f>
        <v>25</v>
      </c>
      <c r="L27" s="22">
        <f t="shared" si="0"/>
        <v>107</v>
      </c>
      <c r="M27" s="23">
        <v>19</v>
      </c>
    </row>
    <row r="28" spans="1:13" ht="15">
      <c r="A28" s="19" t="str">
        <f>'[2]Protokolas'!A53</f>
        <v>individualiai</v>
      </c>
      <c r="B28" s="19" t="str">
        <f>'[2]Protokolas'!B53</f>
        <v>Haroldas Šerys</v>
      </c>
      <c r="C28" s="20">
        <f>'[2]Protokolas'!C53</f>
        <v>37622</v>
      </c>
      <c r="D28" s="32">
        <f>'[2]Protokolas'!D53</f>
        <v>10.03</v>
      </c>
      <c r="E28" s="19">
        <f>'[2]Protokolas'!E53</f>
        <v>27</v>
      </c>
      <c r="F28" s="19">
        <f>'[2]Protokolas'!F53</f>
        <v>397</v>
      </c>
      <c r="G28" s="19">
        <f>'[2]Protokolas'!G53</f>
        <v>28</v>
      </c>
      <c r="H28" s="24">
        <f>'[2]Protokolas'!H53</f>
        <v>39.55</v>
      </c>
      <c r="I28" s="19">
        <f>'[2]Protokolas'!I53</f>
        <v>41</v>
      </c>
      <c r="J28" s="21">
        <f>'[2]Protokolas'!J53</f>
        <v>0.0022800925925925927</v>
      </c>
      <c r="K28" s="19">
        <f>'[2]Protokolas'!K53</f>
        <v>5</v>
      </c>
      <c r="L28" s="22">
        <f t="shared" si="0"/>
        <v>101</v>
      </c>
      <c r="M28" s="23">
        <v>20</v>
      </c>
    </row>
    <row r="29" spans="1:13" ht="15">
      <c r="A29" s="19" t="str">
        <f>'[2]Protokolas'!A61</f>
        <v>individualiai</v>
      </c>
      <c r="B29" s="19" t="str">
        <f>'[2]Protokolas'!B61</f>
        <v>Robertas Barkus</v>
      </c>
      <c r="C29" s="20">
        <f>'[2]Protokolas'!C61</f>
        <v>38119</v>
      </c>
      <c r="D29" s="32">
        <f>'[2]Protokolas'!D61</f>
        <v>9.45</v>
      </c>
      <c r="E29" s="19">
        <f>'[2]Protokolas'!E61</f>
        <v>41</v>
      </c>
      <c r="F29" s="19">
        <f>'[2]Protokolas'!F61</f>
        <v>377</v>
      </c>
      <c r="G29" s="19">
        <f>'[2]Protokolas'!G61</f>
        <v>21</v>
      </c>
      <c r="H29" s="24">
        <f>'[2]Protokolas'!H61</f>
        <v>37.36</v>
      </c>
      <c r="I29" s="19">
        <f>'[2]Protokolas'!I61</f>
        <v>38</v>
      </c>
      <c r="J29" s="21">
        <f>'[2]Protokolas'!J61</f>
        <v>0.0026620370370370374</v>
      </c>
      <c r="K29" s="19">
        <f>'[2]Protokolas'!K61</f>
        <v>0</v>
      </c>
      <c r="L29" s="22">
        <f t="shared" si="0"/>
        <v>100</v>
      </c>
      <c r="M29" s="23">
        <v>21</v>
      </c>
    </row>
    <row r="30" spans="1:13" ht="15">
      <c r="A30" s="19" t="str">
        <f>'[2]Protokolas'!A49</f>
        <v>individualiai</v>
      </c>
      <c r="B30" s="19" t="str">
        <f>'[2]Protokolas'!B49</f>
        <v>Justas Senzikaitis</v>
      </c>
      <c r="C30" s="20">
        <f>'[2]Protokolas'!C49</f>
        <v>37257</v>
      </c>
      <c r="D30" s="32">
        <f>'[2]Protokolas'!D49</f>
        <v>9.08</v>
      </c>
      <c r="E30" s="19">
        <f>'[2]Protokolas'!E49</f>
        <v>52</v>
      </c>
      <c r="F30" s="19">
        <f>'[2]Protokolas'!F49</f>
        <v>315</v>
      </c>
      <c r="G30" s="19">
        <f>'[2]Protokolas'!G49</f>
        <v>1</v>
      </c>
      <c r="H30" s="24">
        <f>'[2]Protokolas'!H49</f>
        <v>10</v>
      </c>
      <c r="I30" s="19">
        <f>'[2]Protokolas'!I49</f>
        <v>1</v>
      </c>
      <c r="J30" s="21">
        <f>'[2]Protokolas'!J49</f>
        <v>0.0026620370370370374</v>
      </c>
      <c r="K30" s="19">
        <f>'[2]Protokolas'!K49</f>
        <v>0</v>
      </c>
      <c r="L30" s="22">
        <f t="shared" si="0"/>
        <v>54</v>
      </c>
      <c r="M30" s="23">
        <v>22</v>
      </c>
    </row>
    <row r="31" spans="1:13" ht="15">
      <c r="A31" s="19" t="str">
        <f>'[2]Protokolas'!A50</f>
        <v>individualiai</v>
      </c>
      <c r="B31" s="19" t="str">
        <f>'[2]Protokolas'!B50</f>
        <v>Gražvydas Kvietkauskas</v>
      </c>
      <c r="C31" s="20">
        <f>'[2]Protokolas'!C50</f>
        <v>37257</v>
      </c>
      <c r="D31" s="32">
        <f>'[2]Protokolas'!D50</f>
        <v>9.54</v>
      </c>
      <c r="E31" s="19">
        <f>'[2]Protokolas'!E50</f>
        <v>38</v>
      </c>
      <c r="F31" s="19">
        <f>'[2]Protokolas'!F50</f>
        <v>315</v>
      </c>
      <c r="G31" s="19">
        <f>'[2]Protokolas'!G50</f>
        <v>1</v>
      </c>
      <c r="H31" s="24">
        <f>'[2]Protokolas'!H50</f>
        <v>10</v>
      </c>
      <c r="I31" s="19">
        <f>'[2]Protokolas'!I50</f>
        <v>1</v>
      </c>
      <c r="J31" s="21">
        <f>'[2]Protokolas'!J50</f>
        <v>0.0026620370370370374</v>
      </c>
      <c r="K31" s="19">
        <f>'[2]Protokolas'!K50</f>
        <v>0</v>
      </c>
      <c r="L31" s="22">
        <f t="shared" si="0"/>
        <v>40</v>
      </c>
      <c r="M31" s="23">
        <v>23</v>
      </c>
    </row>
    <row r="32" spans="1:13" ht="15">
      <c r="A32" s="19" t="str">
        <f>'[2]Protokolas'!A62</f>
        <v>individualiai</v>
      </c>
      <c r="B32" s="19" t="str">
        <f>'[2]Protokolas'!B62</f>
        <v>Laurynas Budžys</v>
      </c>
      <c r="C32" s="20">
        <f>'[2]Protokolas'!C62</f>
        <v>38212</v>
      </c>
      <c r="D32" s="32">
        <f>'[2]Protokolas'!D62</f>
        <v>12.36</v>
      </c>
      <c r="E32" s="19">
        <f>'[2]Protokolas'!E62</f>
        <v>0</v>
      </c>
      <c r="F32" s="19">
        <f>'[2]Protokolas'!F62</f>
        <v>315</v>
      </c>
      <c r="G32" s="19">
        <f>'[2]Protokolas'!G62</f>
        <v>1</v>
      </c>
      <c r="H32" s="24">
        <f>'[2]Protokolas'!H62</f>
        <v>26.62</v>
      </c>
      <c r="I32" s="19">
        <f>'[2]Protokolas'!I62</f>
        <v>23</v>
      </c>
      <c r="J32" s="21">
        <f>'[2]Protokolas'!J62</f>
        <v>0.0026620370370370374</v>
      </c>
      <c r="K32" s="19">
        <f>'[2]Protokolas'!K62</f>
        <v>0</v>
      </c>
      <c r="L32" s="22">
        <f t="shared" si="0"/>
        <v>24</v>
      </c>
      <c r="M32" s="23">
        <v>24</v>
      </c>
    </row>
    <row r="33" spans="1:13" ht="15">
      <c r="A33" s="19" t="str">
        <f>'[2]Protokolas'!A51</f>
        <v>individualiai</v>
      </c>
      <c r="B33" s="19" t="str">
        <f>'[2]Protokolas'!B51</f>
        <v>Matas Beginskas</v>
      </c>
      <c r="C33" s="20">
        <f>'[2]Protokolas'!C51</f>
        <v>37257</v>
      </c>
      <c r="D33" s="32">
        <f>'[2]Protokolas'!D51</f>
        <v>11.13</v>
      </c>
      <c r="E33" s="19">
        <f>'[2]Protokolas'!E51</f>
        <v>8</v>
      </c>
      <c r="F33" s="19">
        <f>'[2]Protokolas'!F51</f>
        <v>315</v>
      </c>
      <c r="G33" s="19">
        <f>'[2]Protokolas'!G51</f>
        <v>1</v>
      </c>
      <c r="H33" s="24">
        <f>'[2]Protokolas'!H51</f>
        <v>10</v>
      </c>
      <c r="I33" s="19">
        <f>'[2]Protokolas'!I51</f>
        <v>1</v>
      </c>
      <c r="J33" s="21">
        <f>'[2]Protokolas'!J51</f>
        <v>0.0026620370370370374</v>
      </c>
      <c r="K33" s="19">
        <f>'[2]Protokolas'!K51</f>
        <v>0</v>
      </c>
      <c r="L33" s="22">
        <f t="shared" si="0"/>
        <v>10</v>
      </c>
      <c r="M33" s="23">
        <v>25</v>
      </c>
    </row>
    <row r="34" spans="1:13" ht="15">
      <c r="A34" s="19" t="str">
        <f>'[2]Protokolas'!A63</f>
        <v>individualiai</v>
      </c>
      <c r="B34" s="19" t="str">
        <f>'[2]Protokolas'!B63</f>
        <v>Vismantas Umbrasas</v>
      </c>
      <c r="C34" s="20">
        <f>'[2]Protokolas'!C63</f>
        <v>38302</v>
      </c>
      <c r="D34" s="19">
        <f>'[2]Protokolas'!D63</f>
        <v>9.67</v>
      </c>
      <c r="E34" s="19">
        <f>'[2]Protokolas'!E63</f>
        <v>36</v>
      </c>
      <c r="F34" s="19">
        <f>'[2]Protokolas'!F63</f>
        <v>398</v>
      </c>
      <c r="G34" s="19">
        <f>'[2]Protokolas'!G63</f>
        <v>28</v>
      </c>
      <c r="H34" s="24">
        <f>'[2]Protokolas'!H63</f>
        <v>33.35</v>
      </c>
      <c r="I34" s="19">
        <f>'[2]Protokolas'!I63</f>
        <v>33</v>
      </c>
      <c r="J34" s="21">
        <f>'[2]Protokolas'!J63</f>
        <v>0.0026620370370370374</v>
      </c>
      <c r="K34" s="19">
        <f>'[2]Protokolas'!K63</f>
        <v>0</v>
      </c>
      <c r="L34" s="22">
        <f t="shared" si="0"/>
        <v>97</v>
      </c>
      <c r="M34" s="23">
        <v>26</v>
      </c>
    </row>
    <row r="35" spans="1:13" ht="15">
      <c r="A35" s="11"/>
      <c r="B35" s="1"/>
      <c r="C35" s="33"/>
      <c r="D35" s="34"/>
      <c r="E35" s="11"/>
      <c r="F35" s="11"/>
      <c r="G35" s="11"/>
      <c r="H35" s="11"/>
      <c r="I35" s="11"/>
      <c r="J35" s="35"/>
      <c r="K35" s="11"/>
      <c r="L35" s="11"/>
      <c r="M35" s="11"/>
    </row>
    <row r="36" spans="1:13" ht="15">
      <c r="A36" s="11"/>
      <c r="B36" s="1"/>
      <c r="C36" s="27"/>
      <c r="D36" s="34"/>
      <c r="E36" s="11"/>
      <c r="F36" s="11"/>
      <c r="G36" s="11"/>
      <c r="H36" s="11"/>
      <c r="I36" s="11"/>
      <c r="J36" s="35"/>
      <c r="K36" s="11"/>
      <c r="L36" s="11"/>
      <c r="M36" s="11"/>
    </row>
    <row r="37" spans="1:13" ht="15">
      <c r="A37" s="11"/>
      <c r="B37" s="64" t="s">
        <v>13</v>
      </c>
      <c r="C37" s="64"/>
      <c r="D37" s="64"/>
      <c r="E37" s="64"/>
      <c r="F37" s="36"/>
      <c r="G37" s="36"/>
      <c r="H37" s="36"/>
      <c r="I37" s="64" t="str">
        <f>'[2]Protokolas'!G80</f>
        <v>Jurgita Kirilovienė</v>
      </c>
      <c r="J37" s="64"/>
      <c r="K37" s="64"/>
      <c r="L37" s="64"/>
      <c r="M37" s="11"/>
    </row>
    <row r="38" spans="1:13" ht="15">
      <c r="A38" s="1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11"/>
    </row>
    <row r="39" spans="1:13" ht="15">
      <c r="A39" s="1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11"/>
    </row>
    <row r="40" spans="1:12" ht="15">
      <c r="A40" s="2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5">
      <c r="A41" s="27"/>
      <c r="B41" s="64" t="s">
        <v>14</v>
      </c>
      <c r="C41" s="64"/>
      <c r="D41" s="64"/>
      <c r="E41" s="64"/>
      <c r="F41" s="36"/>
      <c r="G41" s="36"/>
      <c r="H41" s="36"/>
      <c r="I41" s="64" t="str">
        <f>'[2]Protokolas'!G83</f>
        <v>Regina Butkienė</v>
      </c>
      <c r="J41" s="64"/>
      <c r="K41" s="64"/>
      <c r="L41" s="64"/>
    </row>
    <row r="42" ht="15">
      <c r="A42" s="27"/>
    </row>
    <row r="43" ht="15">
      <c r="A43" s="27"/>
    </row>
    <row r="44" ht="15" hidden="1">
      <c r="A44" s="27"/>
    </row>
    <row r="45" ht="15" hidden="1">
      <c r="A45" s="27"/>
    </row>
    <row r="46" ht="15" hidden="1">
      <c r="A46" s="27"/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</sheetData>
  <sheetProtection/>
  <mergeCells count="16">
    <mergeCell ref="B1:K1"/>
    <mergeCell ref="B3:F3"/>
    <mergeCell ref="I3:L3"/>
    <mergeCell ref="B5:K5"/>
    <mergeCell ref="A7:A8"/>
    <mergeCell ref="B7:B8"/>
    <mergeCell ref="C7:C8"/>
    <mergeCell ref="D7:E7"/>
    <mergeCell ref="F7:G7"/>
    <mergeCell ref="H7:I7"/>
    <mergeCell ref="J7:K7"/>
    <mergeCell ref="M7:M8"/>
    <mergeCell ref="B37:E37"/>
    <mergeCell ref="I37:L37"/>
    <mergeCell ref="B41:E41"/>
    <mergeCell ref="I41:L41"/>
  </mergeCells>
  <dataValidations count="1">
    <dataValidation allowBlank="1" showInputMessage="1" showErrorMessage="1" prompt="Sutrumpintas komandos pavadinimas" sqref="A9:K3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H12" sqref="H12"/>
    </sheetView>
  </sheetViews>
  <sheetFormatPr defaultColWidth="0" defaultRowHeight="1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37"/>
      <c r="B1" s="65" t="str">
        <f>'[2]Protokolas'!$B$1</f>
        <v>Utenos rajono lengvosios atletikos keturkovės varžybos, skirtos Utenos DSC taurei laimėti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.75" customHeight="1">
      <c r="A2" s="3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3.25" customHeight="1">
      <c r="A3" s="9"/>
      <c r="B3" s="66" t="str">
        <f>'[2]Protokolas'!$B$3</f>
        <v>Utena, 2016-05-11</v>
      </c>
      <c r="C3" s="66"/>
      <c r="D3" s="66"/>
      <c r="E3" s="66"/>
      <c r="F3" s="66"/>
      <c r="G3" s="66"/>
      <c r="H3" s="66"/>
      <c r="I3" s="39"/>
      <c r="J3" s="39"/>
      <c r="K3" s="67" t="str">
        <f>'[2]Protokolas'!$I$3</f>
        <v>Vaikinai</v>
      </c>
      <c r="L3" s="67"/>
    </row>
    <row r="4" spans="1:12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33.75" customHeight="1">
      <c r="B5" s="68" t="s">
        <v>18</v>
      </c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4" ht="27.75" customHeight="1">
      <c r="A6" s="40" t="s">
        <v>19</v>
      </c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40" t="s">
        <v>11</v>
      </c>
      <c r="M6" s="40" t="s">
        <v>9</v>
      </c>
      <c r="N6" s="26"/>
    </row>
    <row r="7" spans="1:14" ht="19.5" customHeight="1">
      <c r="A7" s="40">
        <v>1</v>
      </c>
      <c r="B7" s="41" t="str">
        <f>'[2]Protokolas'!B5</f>
        <v>Aukštakalnio progimnazija</v>
      </c>
      <c r="C7" s="42"/>
      <c r="D7" s="42"/>
      <c r="E7" s="42"/>
      <c r="F7" s="42"/>
      <c r="G7" s="42"/>
      <c r="H7" s="42"/>
      <c r="I7" s="42"/>
      <c r="J7" s="42"/>
      <c r="K7" s="43"/>
      <c r="L7" s="40">
        <f>'[2]Protokolas'!L5</f>
        <v>899</v>
      </c>
      <c r="M7" s="40">
        <v>1</v>
      </c>
      <c r="N7" s="26"/>
    </row>
    <row r="8" spans="1:14" ht="19.5" customHeight="1">
      <c r="A8" s="40">
        <v>2</v>
      </c>
      <c r="B8" s="41" t="str">
        <f>'[2]Protokolas'!B32</f>
        <v>Krašuonos progimnazija</v>
      </c>
      <c r="C8" s="42"/>
      <c r="D8" s="42"/>
      <c r="E8" s="42"/>
      <c r="F8" s="42"/>
      <c r="G8" s="42"/>
      <c r="H8" s="42"/>
      <c r="I8" s="42"/>
      <c r="J8" s="42"/>
      <c r="K8" s="43"/>
      <c r="L8" s="40">
        <f>'[2]Protokolas'!L32</f>
        <v>892</v>
      </c>
      <c r="M8" s="40">
        <v>2</v>
      </c>
      <c r="N8" s="26"/>
    </row>
    <row r="9" spans="1:14" ht="19.5" customHeight="1">
      <c r="A9" s="40">
        <v>3</v>
      </c>
      <c r="B9" s="41" t="str">
        <f>'[2]Protokolas'!B18</f>
        <v>Vyturių progimnazija</v>
      </c>
      <c r="C9" s="42"/>
      <c r="D9" s="42"/>
      <c r="E9" s="42"/>
      <c r="F9" s="42"/>
      <c r="G9" s="42"/>
      <c r="H9" s="42"/>
      <c r="I9" s="42"/>
      <c r="J9" s="42"/>
      <c r="K9" s="43"/>
      <c r="L9" s="40">
        <f>'[2]Protokolas'!L18</f>
        <v>887</v>
      </c>
      <c r="M9" s="40">
        <v>3</v>
      </c>
      <c r="N9" s="26"/>
    </row>
    <row r="10" ht="15">
      <c r="N10" s="26"/>
    </row>
    <row r="11" spans="1:14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5">
      <c r="A16" s="26"/>
      <c r="B16" s="26"/>
      <c r="C16" s="64" t="s">
        <v>13</v>
      </c>
      <c r="D16" s="64"/>
      <c r="E16" s="64"/>
      <c r="F16" s="64"/>
      <c r="G16" s="36"/>
      <c r="H16" s="36"/>
      <c r="I16" s="36"/>
      <c r="J16" s="64" t="str">
        <f>'[2]Protokolas'!$G$80</f>
        <v>Jurgita Kirilovienė</v>
      </c>
      <c r="K16" s="64"/>
      <c r="L16" s="64"/>
      <c r="M16" s="64"/>
      <c r="N16" s="26"/>
    </row>
    <row r="17" spans="1:14" ht="15">
      <c r="A17" s="26"/>
      <c r="B17" s="2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26"/>
    </row>
    <row r="18" spans="1:14" ht="15">
      <c r="A18" s="26"/>
      <c r="B18" s="2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26"/>
    </row>
    <row r="19" spans="1:14" ht="15">
      <c r="A19" s="26"/>
      <c r="B19" s="2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26"/>
    </row>
    <row r="20" spans="1:14" ht="15">
      <c r="A20" s="26"/>
      <c r="B20" s="26"/>
      <c r="C20" s="64" t="s">
        <v>14</v>
      </c>
      <c r="D20" s="64"/>
      <c r="E20" s="64"/>
      <c r="F20" s="64"/>
      <c r="G20" s="36"/>
      <c r="H20" s="36"/>
      <c r="I20" s="36"/>
      <c r="J20" s="64" t="str">
        <f>'[2]Protokolas'!$G$83</f>
        <v>Regina Butkienė</v>
      </c>
      <c r="K20" s="64"/>
      <c r="L20" s="64"/>
      <c r="M20" s="64"/>
      <c r="N20" s="26"/>
    </row>
    <row r="21" spans="1:14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5" hidden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 hidden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5" hidden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3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ht="15"/>
    <row r="31" ht="15"/>
    <row r="32" ht="15"/>
    <row r="33" ht="15"/>
    <row r="34" ht="15"/>
    <row r="35" ht="15"/>
    <row r="36" ht="15" hidden="1"/>
    <row r="37" ht="15" hidden="1"/>
    <row r="38" ht="15" hidden="1"/>
    <row r="39" ht="15" hidden="1"/>
    <row r="40" ht="15" hidden="1"/>
    <row r="41" ht="15"/>
    <row r="42" ht="15"/>
    <row r="43" ht="15"/>
    <row r="44" ht="15"/>
    <row r="45" ht="15"/>
    <row r="46" ht="15"/>
    <row r="47" ht="15"/>
    <row r="48" ht="15"/>
  </sheetData>
  <sheetProtection/>
  <mergeCells count="9">
    <mergeCell ref="C20:F20"/>
    <mergeCell ref="J20:M20"/>
    <mergeCell ref="B1:L1"/>
    <mergeCell ref="B3:H3"/>
    <mergeCell ref="K3:L3"/>
    <mergeCell ref="B5:L5"/>
    <mergeCell ref="B6:K6"/>
    <mergeCell ref="C16:F16"/>
    <mergeCell ref="J16:M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2016-05-12T11:18:11Z</dcterms:modified>
  <cp:category/>
  <cp:version/>
  <cp:contentType/>
  <cp:contentStatus/>
</cp:coreProperties>
</file>